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1720" windowHeight="12540" activeTab="2"/>
  </bookViews>
  <sheets>
    <sheet name="新增地方政府一般债券情况表" sheetId="1" r:id="rId1"/>
    <sheet name="新增地方政府专项债券情况表" sheetId="2" r:id="rId2"/>
    <sheet name="新增地方政府一般债券资金收支情况表" sheetId="3" r:id="rId3"/>
    <sheet name="新增地方政府专项债券资金收支情况表" sheetId="4" r:id="rId4"/>
  </sheets>
  <definedNames>
    <definedName name="_xlnm._FilterDatabase" localSheetId="0" hidden="1">新增地方政府一般债券情况表!$A$9:$T$9</definedName>
    <definedName name="_xlnm._FilterDatabase" localSheetId="1" hidden="1">新增地方政府专项债券情况表!$A$9:$V$9</definedName>
    <definedName name="_xlnm.Print_Area" localSheetId="0">新增地方政府一般债券情况表!$B$5:$M$47</definedName>
  </definedNames>
  <calcPr calcId="124519"/>
</workbook>
</file>

<file path=xl/calcChain.xml><?xml version="1.0" encoding="utf-8"?>
<calcChain xmlns="http://schemas.openxmlformats.org/spreadsheetml/2006/main">
  <c r="E43" i="2"/>
  <c r="E27"/>
  <c r="E23"/>
  <c r="E40" i="1"/>
  <c r="E32"/>
  <c r="E28"/>
  <c r="E10"/>
</calcChain>
</file>

<file path=xl/sharedStrings.xml><?xml version="1.0" encoding="utf-8"?>
<sst xmlns="http://schemas.openxmlformats.org/spreadsheetml/2006/main" count="838" uniqueCount="294">
  <si>
    <t>DEBT_T_XXGK_CXZQSY</t>
  </si>
  <si>
    <t xml:space="preserve"> AND T.AD_CODE_GK=51 AND T.SET_YEAR_GK=2022 AND T.ZWLB_ID=01</t>
  </si>
  <si>
    <t>债券存续期公开</t>
  </si>
  <si>
    <t>AD_CODE_GK#51</t>
  </si>
  <si>
    <t>AD_CODE#51</t>
  </si>
  <si>
    <t>SET_YEAR_GK#2022</t>
  </si>
  <si>
    <t>ad_name#51 四川省</t>
  </si>
  <si>
    <t>ZWLB_ID#01</t>
  </si>
  <si>
    <t>ZQ_NAME#</t>
  </si>
  <si>
    <t>ZQ_CODE#</t>
  </si>
  <si>
    <t>FXGM_AMT#</t>
  </si>
  <si>
    <t>FX_DATE#</t>
  </si>
  <si>
    <t>ZQ_RATE#</t>
  </si>
  <si>
    <t>ZQQX_NAME#</t>
  </si>
  <si>
    <t>XMZTZ#</t>
  </si>
  <si>
    <t>XMZTZ_ZQZJ#</t>
  </si>
  <si>
    <t>XMYTZ#</t>
  </si>
  <si>
    <t>XMYTZ_ZQZJ#</t>
  </si>
  <si>
    <t>REMARK#</t>
  </si>
  <si>
    <t>set_year#</t>
  </si>
  <si>
    <t>ZQ_ID#</t>
  </si>
  <si>
    <t>ZQQX_ID#</t>
  </si>
  <si>
    <t>备注1.请补充项目总投资（I列）、已实现投资（K列）后，并根据情况表（本表）填报收支情况表（工作表3），于6月28日（星期二）下午下班前完成信息公开，并将公开的电子表格以及公开网址链接反馈债务科；2.填充背景色列不用公开</t>
  </si>
  <si>
    <t>表1</t>
  </si>
  <si>
    <t>截至2021年末新增地方政府一般债券情况表</t>
  </si>
  <si>
    <t>单位：亿元</t>
  </si>
  <si>
    <t xml:space="preserve">                债券基本信息</t>
  </si>
  <si>
    <t>债券项目总投资</t>
  </si>
  <si>
    <t>债券项目已实现投资</t>
  </si>
  <si>
    <t>备注</t>
  </si>
  <si>
    <t>债券名称</t>
  </si>
  <si>
    <t>债券编码</t>
  </si>
  <si>
    <t>债券类型</t>
  </si>
  <si>
    <t>债券规模</t>
  </si>
  <si>
    <t>发行时间（年/月/日）</t>
  </si>
  <si>
    <t>债券利率(%)</t>
  </si>
  <si>
    <t>债券期限</t>
  </si>
  <si>
    <t>其中：债券资金安排</t>
  </si>
  <si>
    <t>2021年四川省政府一般债券(二期)</t>
  </si>
  <si>
    <t>一般债券</t>
  </si>
  <si>
    <t>10年</t>
  </si>
  <si>
    <t>市住建局</t>
  </si>
  <si>
    <t>通棉路内涝整治工程,3620.847317,檀木南街319.5876，主城区防洪能力提升综合整治项目118，</t>
  </si>
  <si>
    <t>2021年四川省政府一般债券（五期）</t>
  </si>
  <si>
    <t>3年</t>
  </si>
  <si>
    <t>金紫街（杨山路至通棉路）1000，高坝路440，通棉路内涝整治工程26.069081，主城区防洪能力提升综合整治项目214.19，檀木南街等五条路工程建设2505.740919</t>
  </si>
  <si>
    <t>2019年四川省政府一般债券（二期）</t>
  </si>
  <si>
    <t>污水压力管网</t>
  </si>
  <si>
    <t>江河沿岸污水收集管网</t>
  </si>
  <si>
    <t>城北片区、苏稽片区等污水管网</t>
  </si>
  <si>
    <t>还房小区管网改造</t>
  </si>
  <si>
    <t>万人小区管网改造</t>
  </si>
  <si>
    <t>2019年城镇污水处理设施建设（市住建局）</t>
  </si>
  <si>
    <t>皇华台涵洞合流片区雨污分流改造</t>
  </si>
  <si>
    <t>青衣江大道北段、凤凰路北段、高坝路建设项目</t>
  </si>
  <si>
    <t>2018年四川省政府一般债券（九期）</t>
  </si>
  <si>
    <t>7年</t>
  </si>
  <si>
    <t>污水处理监测站</t>
  </si>
  <si>
    <t>市本级肖坝片区合流制管网改造</t>
  </si>
  <si>
    <t>市本级皇华台涵洞合流片区雨污分流改造</t>
  </si>
  <si>
    <t>乐山市市污水处理设施运行监管信息化平台</t>
  </si>
  <si>
    <t>2018年城镇污水处理设施建设</t>
  </si>
  <si>
    <t>2020年四川省政府一般债券（四期）</t>
  </si>
  <si>
    <t>檀木南街等五条路建设工程</t>
  </si>
  <si>
    <t>滨江滨河路拓宽工程（市中区大渡河大件码头至沫若广场段）</t>
  </si>
  <si>
    <t>市消防支队</t>
  </si>
  <si>
    <t>急救援能力装备购置</t>
  </si>
  <si>
    <t>“一站两基地”合建项目训练器材购置、指挥中心升级改造、消防救援车辆购置</t>
  </si>
  <si>
    <t>市卫健委</t>
  </si>
  <si>
    <t>乐山市儿童专科医院业务综合大楼</t>
  </si>
  <si>
    <t>2018年四川省政府一般债券（十期）</t>
  </si>
  <si>
    <t>乐山市妇幼保健院配套医疗设备及网络信息系统信息建设700万、乐山市儿童专科医院配套医疗设备及网络信息系统建设800万</t>
  </si>
  <si>
    <t>市水务局</t>
  </si>
  <si>
    <t>竹公溪分洪道工程</t>
  </si>
  <si>
    <t>2021年四川省政府一般债券(一期)</t>
  </si>
  <si>
    <t>市交通运输局</t>
  </si>
  <si>
    <t>G0512线成都至乐山高速公路扩容建设项目绵竹互通项目</t>
  </si>
  <si>
    <t>成昆铁路峨眉至米易段扩能工程项目</t>
  </si>
  <si>
    <t>2020年四川省政府一般债券（五期）</t>
  </si>
  <si>
    <t>20年</t>
  </si>
  <si>
    <t>省道103线青神至五通桥段公路工程</t>
  </si>
  <si>
    <t>市环卫局</t>
  </si>
  <si>
    <t>生活垃圾应急填埋场项目</t>
  </si>
  <si>
    <t>收转运体系建设</t>
  </si>
  <si>
    <t>垃圾分类</t>
  </si>
  <si>
    <t>垃圾中转站建设</t>
  </si>
  <si>
    <t>市环卫中心2019年城镇垃圾处理设施建设</t>
  </si>
  <si>
    <t>城市生活垃圾分类项目</t>
  </si>
  <si>
    <t>乐山市垃圾处理设施运行监管信息化平台</t>
  </si>
  <si>
    <t>市城管局</t>
  </si>
  <si>
    <t>市城管局2019年城镇垃圾处理设施建设</t>
  </si>
  <si>
    <t xml:space="preserve"> AND T.AD_CODE_GK=51 AND T.SET_YEAR_GK=2022 AND T.ZWLB_ID=02</t>
  </si>
  <si>
    <t>ZWLB_ID#02</t>
  </si>
  <si>
    <t>XMZCLX#</t>
  </si>
  <si>
    <t>XMSY#</t>
  </si>
  <si>
    <t>备注1.请补充项目已实现投资（L列）、已取得收益（N列）后，并根据情况表（本表）填报收支情况表（工作表4），于6月28日（星期二）下午下班前完成信息公开，并将公开的电子表格以及公开网址链接反馈债务科；2.填充背景色列不用公开</t>
  </si>
  <si>
    <t>表2</t>
  </si>
  <si>
    <t>截至2021年末新增地方政府专项债券情况表</t>
  </si>
  <si>
    <t>债券项目资产类型</t>
  </si>
  <si>
    <t>已取得项目收益</t>
  </si>
  <si>
    <t>单位名称</t>
  </si>
  <si>
    <t>项目名称</t>
  </si>
  <si>
    <t>支出功能分类</t>
  </si>
  <si>
    <t>2021年四川省社会事业专项债券（九期）-2021年四川省政府专项债券（四十六期）</t>
  </si>
  <si>
    <t>Q2151-0062</t>
  </si>
  <si>
    <t>专项债券</t>
  </si>
  <si>
    <t>2021-11-09</t>
  </si>
  <si>
    <t>3.17</t>
  </si>
  <si>
    <t>社会事业</t>
  </si>
  <si>
    <t>一职中</t>
  </si>
  <si>
    <t>乐山市第一职业高级中学搬迁扩建项目</t>
  </si>
  <si>
    <t>2290402其他地方自行试点项目收益专项债券收入安排的支出</t>
  </si>
  <si>
    <t>2019年四川省城乡基础设施建设专项债券5期-2019年四川省政府专项债券（三十六期）</t>
  </si>
  <si>
    <t>2019-03-25</t>
  </si>
  <si>
    <t>3.38</t>
  </si>
  <si>
    <t>城乡基础设施建设</t>
  </si>
  <si>
    <t>苏稽新区管委会</t>
  </si>
  <si>
    <t>四川省第十四届省运会主场馆建设暨乐山市保持基础设施领域补短板专项债券乐山市奥林匹克中心建设项目</t>
  </si>
  <si>
    <t>2019年四川省城乡基础设施建设专项债券7期-2019年四川省政府专项债券（五十七期）</t>
  </si>
  <si>
    <t>2019-05-06</t>
  </si>
  <si>
    <t>3.89</t>
  </si>
  <si>
    <t>2019年四川省城乡基础设施建设专项债券11期-2019年四川省政府专项债券98期</t>
  </si>
  <si>
    <t>2019-07-26</t>
  </si>
  <si>
    <t>3.41</t>
  </si>
  <si>
    <t>2020年四川省城乡基础设施建设专项债券（二期）-2020年四川省政府专项债券（四期）</t>
  </si>
  <si>
    <t>2020-01-02</t>
  </si>
  <si>
    <t>2020年四川省城乡基础设施建设专项债券11期-2020年四川省政府专项债券（五十期）</t>
  </si>
  <si>
    <t>2020-02-27</t>
  </si>
  <si>
    <t>3.08</t>
  </si>
  <si>
    <t>2020年四川省城乡基础设施建设专项债券（十八期）-2020年四川省政府专项债券（六十五期）</t>
  </si>
  <si>
    <t>2020-05-18</t>
  </si>
  <si>
    <t>2.93</t>
  </si>
  <si>
    <t>2020年四川省城乡基础设施建设专项债券（二十九期）-2020年四川省政府专项债券（一百零二期）</t>
  </si>
  <si>
    <t>2020-09-17</t>
  </si>
  <si>
    <t>3.37</t>
  </si>
  <si>
    <t>VALID#</t>
  </si>
  <si>
    <t>2019年四川省城乡基础设施建设专项债券4期-2019年四川省政府专项债券（三十五期）</t>
  </si>
  <si>
    <t>2020</t>
  </si>
  <si>
    <t>9C16B7D85A84A782E0535EFB480A5C98</t>
  </si>
  <si>
    <t>010</t>
  </si>
  <si>
    <t>乐山市中心城区农贸市场建设工程</t>
  </si>
  <si>
    <t>乐山市主城区智慧停车项目</t>
  </si>
  <si>
    <t>2019年四川省生态环保建设专项债券（七期）-2019年四川省政府专项债券（八十九期）</t>
  </si>
  <si>
    <t>生态环保</t>
  </si>
  <si>
    <t>乐山市第三污水处理厂提标改造工程</t>
  </si>
  <si>
    <t>2020年四川省城乡基础设施建设专项债10期-2020年四川省政府专项债券（四十九期）</t>
  </si>
  <si>
    <t>2020年四川省社会事业专项债券（一期）-2020年四川省政府专项债券（五十四期）</t>
  </si>
  <si>
    <t>2021年四川省城乡基础设施建设专项债券（八期）-2021年四川省政府专项债券（二十六期）</t>
  </si>
  <si>
    <t>Q2151-0048</t>
  </si>
  <si>
    <t>2021-10-28</t>
  </si>
  <si>
    <t>3.23</t>
  </si>
  <si>
    <t>2021年四川省城乡基础设施建设专项债券（十四期）-2021年四川省政府专项债券（五十二期）</t>
  </si>
  <si>
    <t>Q2151-0063</t>
  </si>
  <si>
    <t>2019年四川省文化旅游专项债券（四期）-2020年四川省政府专项债券（四十四期）</t>
  </si>
  <si>
    <t>1905144</t>
  </si>
  <si>
    <t>文化旅游</t>
  </si>
  <si>
    <t>市文化广电旅游局</t>
  </si>
  <si>
    <t>乐山市文化馆、图书馆改造提升工程</t>
  </si>
  <si>
    <t>2019年四川省文化旅游专项债券（八期）-2019年四川省政府专项债券（九十九期）</t>
  </si>
  <si>
    <t>2021年四川省社会事业专项债券（六期）-2021年四川省政府专项债券（三十一期）</t>
  </si>
  <si>
    <t>Q2151-0056</t>
  </si>
  <si>
    <t>四川省乐山市战时故宫宋祠聚落建设项目</t>
  </si>
  <si>
    <t>2018年四川省土地储备专项债券（三期）-2018年四川省政府专项债券（十期）</t>
  </si>
  <si>
    <t>2018-09-17</t>
  </si>
  <si>
    <t>3.9</t>
  </si>
  <si>
    <t>5年</t>
  </si>
  <si>
    <t>土地储备</t>
  </si>
  <si>
    <t>9BD9F3BC1A6B174FE0535EFB480ADDCA</t>
  </si>
  <si>
    <t>市土地储备中心</t>
  </si>
  <si>
    <t>2018年四川省乐山市土地储备项目（项目受益与融资自求平衡专项债券、通江片区乐青路东侧四川乐地豪城置业有限公司收储项目（二号储备地块）、棉竹片区嘉瑞大道南侧一期土地储备项目（三号储备地块）、嘉瑞大道南侧二期土地储备项目（四号储备地块）、嘉瑞大道北侧一期土地储备项目（五号储备地块））</t>
  </si>
  <si>
    <t>2121599其他土地储备专项债券收入安排的支出</t>
  </si>
  <si>
    <t>2018年四川省土地储备专项债券(五期)-2018年四川省政府专项债券（二十三期）</t>
  </si>
  <si>
    <t>157511</t>
  </si>
  <si>
    <t>2018-10-25</t>
  </si>
  <si>
    <t>3.77</t>
  </si>
  <si>
    <t>9BD9F3BC1B53174FE0535EFB480ADDCA</t>
  </si>
  <si>
    <t>020</t>
  </si>
  <si>
    <t>2019年四川省土地储备专项债券（七期）-2019年四川省政府专项债券（九十三期）</t>
  </si>
  <si>
    <t>3.25</t>
  </si>
  <si>
    <t>2019年乐山市山东高速土地收储和杨山路土地报征项目</t>
  </si>
  <si>
    <t>乐山市主城区青衣江水源取水口迁建工程（第三水厂和观音桥取水迁建工程）</t>
  </si>
  <si>
    <t>2020年四川省社会事业专项债券（四期）-2020年四川省政府专项债券（七十二期）</t>
  </si>
  <si>
    <t>2.8</t>
  </si>
  <si>
    <t>市教育局</t>
  </si>
  <si>
    <t>2019年四川省收费公路专项债券（三期）-2019年四川省政府专项债券（五十九期）</t>
  </si>
  <si>
    <t>3.8</t>
  </si>
  <si>
    <t>收费公路</t>
  </si>
  <si>
    <t>市交通局</t>
  </si>
  <si>
    <t>四川省乐山市井研至沙湾联网畅通工程收费公路建设项目</t>
  </si>
  <si>
    <t>2147101公路建设</t>
  </si>
  <si>
    <t>2019年四川省收费公路专项债券（六期）-2019年四川省政府专项债券（八十期）</t>
  </si>
  <si>
    <t>2019-06-03</t>
  </si>
  <si>
    <t>3.55</t>
  </si>
  <si>
    <t>2020年四川省收费公路专项债券（一期）-2020年四川省政府专项债券（一期）</t>
  </si>
  <si>
    <t>160542</t>
  </si>
  <si>
    <t>四川省乐山市峨眉至夹江联网畅通工程乐峨段收费公路建设项目</t>
  </si>
  <si>
    <t>2020年四川省城乡基础设施建设专项债券（二十五期）-2020年四川省政府专项债券（八十四期）</t>
  </si>
  <si>
    <t>2020-08-26</t>
  </si>
  <si>
    <t>3.98</t>
  </si>
  <si>
    <t>30年</t>
  </si>
  <si>
    <t>乐山市城市综合停车场建设工程</t>
  </si>
  <si>
    <t>2020年四川省城乡基础设施建设专项债券（二十六期）-2020年四川省政府专项债券（八十五期）</t>
  </si>
  <si>
    <t>乐山至西昌高速公路（乐山至马边段）</t>
  </si>
  <si>
    <t>2021年四川省城乡基础设施建设专项债券（十二期）-2021年四川省政府专项债券（三十期）</t>
  </si>
  <si>
    <t>Q2151-0055</t>
  </si>
  <si>
    <t>3.67</t>
  </si>
  <si>
    <t>2021年四川省城乡基础设施建设专项债券（十一期）-2021年四川省政府专项债券（二十九期）</t>
  </si>
  <si>
    <t>Q2151-0051</t>
  </si>
  <si>
    <t>水利</t>
  </si>
  <si>
    <t>岷江龙溪口航电枢纽工程</t>
  </si>
  <si>
    <t>岷江老木孔航电枢纽工程</t>
  </si>
  <si>
    <t>2021年四川省城乡基础设施建设专项债券（七期）-2021年四川省政府专项债券（九期）</t>
  </si>
  <si>
    <t>Q2151-0038</t>
  </si>
  <si>
    <t>2021-06-10</t>
  </si>
  <si>
    <t>3.86</t>
  </si>
  <si>
    <t>2021年四川省收费公路专项债券（一期）-2021年四川省政府专项债券（十八期）</t>
  </si>
  <si>
    <t>Q2151-0028</t>
  </si>
  <si>
    <t>3.34</t>
  </si>
  <si>
    <t>2020年四川省城乡基础设施建设专项债券（二十一期）-2020年四川省政府专项债券（六十八期）</t>
  </si>
  <si>
    <t>3.72</t>
  </si>
  <si>
    <t>市发改委</t>
  </si>
  <si>
    <t>乐山机场项目</t>
  </si>
  <si>
    <t>2019年四川省生态环保建设专项债券（三期）-2019年四川省政府专项债券（三十九期）</t>
  </si>
  <si>
    <t>生态环保建设</t>
  </si>
  <si>
    <t>峨眉山景区管委会</t>
  </si>
  <si>
    <t>峨眉山景区污水治理项目</t>
  </si>
  <si>
    <t>2019年四川省文化旅游专项债券（七期）-2019年四川省政府专项债券（八十一期）</t>
  </si>
  <si>
    <t>峨眉山风景名胜区生态修复及旅游风貌提升工程</t>
  </si>
  <si>
    <t>2020年四川省生态环保建设专项债券（六期）-2020年四川省政府专项债券（三十期）</t>
  </si>
  <si>
    <t>2020-01-10</t>
  </si>
  <si>
    <t>2020年四川省社会事业专项债券（三期）-2020年四川省政府专项债券（五十六期）</t>
  </si>
  <si>
    <t>3.44</t>
  </si>
  <si>
    <t>2020年四川省社会事业专项债券（五期）-2020年四川省政府专项债券（七十三期）</t>
  </si>
  <si>
    <t>2020年四川省社会事业专项债券（七期）-2020年四川省政府专项债券（七十五期）</t>
  </si>
  <si>
    <t>2019年四川省文化旅游专项债券（四期）-2019年四川省政府专项债券（四十四期）</t>
  </si>
  <si>
    <t>大佛景区管委会</t>
  </si>
  <si>
    <t>四川省乐山市提升核心景区实力建设国际旅游目的地之乐山大佛景区提质扩容项目收益与融资自求平衡专项债券</t>
  </si>
  <si>
    <t>2020年四川省文化旅游专项债券（二期）-2020年四川省政府专项债券（八期）</t>
  </si>
  <si>
    <t>2020年四川省城乡基础设施建设专项债券（二十三期）-2020年四川省政府专项债券（八十二期）</t>
  </si>
  <si>
    <t>15年</t>
  </si>
  <si>
    <t>四川省乐山市乐山大佛景区岷江东岸生态旅游停车场建设项目</t>
  </si>
  <si>
    <t>2021年四川省社会事业专项债券（二期）-2021年四川省政府专项债券（二十二期）</t>
  </si>
  <si>
    <t>Q2151-0032</t>
  </si>
  <si>
    <t>DEBT_T_XXGK_CXSRZC</t>
  </si>
  <si>
    <t xml:space="preserve"> AND T.AD_CODE_GK=51 AND T.SET_YEAR_GK=2022 AND T.ZWLB_ID='01'</t>
  </si>
  <si>
    <t>AD_NAME#51 四川省</t>
  </si>
  <si>
    <t>SET_YEAR#2022</t>
  </si>
  <si>
    <t>SR_AMT#</t>
  </si>
  <si>
    <t>GNFL_NAME#</t>
  </si>
  <si>
    <t>ZC_AMT#</t>
  </si>
  <si>
    <t>GNFL_CODE#</t>
  </si>
  <si>
    <t>表3</t>
  </si>
  <si>
    <t>截至2021年末新增地方政府一般债券资金收支情况表</t>
  </si>
  <si>
    <t>序号</t>
  </si>
  <si>
    <t>截至2021年末新增一般债券资金收入</t>
  </si>
  <si>
    <t>截至2021年末新增一般债券资金安排的支出</t>
  </si>
  <si>
    <t>金额</t>
  </si>
  <si>
    <t>合计</t>
  </si>
  <si>
    <t>9FC4AE3AAAF46B93E0535EFB480A01E8</t>
  </si>
  <si>
    <t>201一般公共服务支出</t>
  </si>
  <si>
    <t>201</t>
  </si>
  <si>
    <t>CE60586FB5EF98BFE0535EFB480ABB3E</t>
  </si>
  <si>
    <t>204公共安全支出</t>
  </si>
  <si>
    <t>204</t>
  </si>
  <si>
    <t>CF526C7D3FFC169BE0535EFB480A6980</t>
  </si>
  <si>
    <t>205教育支出</t>
  </si>
  <si>
    <t>205</t>
  </si>
  <si>
    <t>C337430874CC2F7BE0535EFB480A0FD2</t>
  </si>
  <si>
    <t>206科学技术支出</t>
  </si>
  <si>
    <t>206</t>
  </si>
  <si>
    <t>ACA9CD9EE8261434E0535EFB480A215D</t>
  </si>
  <si>
    <t>207文化旅游体育与传媒支出</t>
  </si>
  <si>
    <t>207</t>
  </si>
  <si>
    <t>01a32761b134653da8085a099518d650</t>
  </si>
  <si>
    <t>208社会保障和就业支出</t>
  </si>
  <si>
    <t>208</t>
  </si>
  <si>
    <t>…</t>
  </si>
  <si>
    <t>9FD615343A416B95E0535EFB480A00A3</t>
  </si>
  <si>
    <t>210</t>
  </si>
  <si>
    <t xml:space="preserve"> AND T.AD_CODE_GK=51 AND T.SET_YEAR_GK=2022 AND T.ZWLB_ID='02'</t>
  </si>
  <si>
    <t>表4</t>
  </si>
  <si>
    <t>截至2021年末新增地方政府专项债券资金收支情况表</t>
  </si>
  <si>
    <t>截至2021年末新增专项债券资金收入</t>
  </si>
  <si>
    <t>截至2021年末新增专项债券资金安排的支出</t>
  </si>
  <si>
    <t>AD4C221C0F96A6A7E0535EFB480A100B</t>
  </si>
  <si>
    <t>根据工作表2填列</t>
  </si>
  <si>
    <t>AD4C221C0F97A6A7E0535EFB480A100B</t>
  </si>
  <si>
    <t>ADD3E1487444272FE0535EFB480A9F39</t>
  </si>
  <si>
    <t>A69D7CC352553CFFE0535EFB480AA834</t>
  </si>
  <si>
    <t>C4309061DA308A95E0535EFB480A515C</t>
  </si>
  <si>
    <t>2b5f5e0d413463aa9cb86cd8b2c2e297</t>
  </si>
  <si>
    <t>2018年四川省政府一般债券（十期）</t>
    <phoneticPr fontId="13" type="noConversion"/>
  </si>
  <si>
    <t>2019年四川省政府一般债券（三期）</t>
    <phoneticPr fontId="13" type="noConversion"/>
  </si>
  <si>
    <t>210医疗卫生与计划生育支出</t>
    <phoneticPr fontId="13" type="noConversion"/>
  </si>
</sst>
</file>

<file path=xl/styles.xml><?xml version="1.0" encoding="utf-8"?>
<styleSheet xmlns="http://schemas.openxmlformats.org/spreadsheetml/2006/main">
  <numFmts count="4">
    <numFmt numFmtId="176" formatCode="yyyy/m/d;@"/>
    <numFmt numFmtId="181" formatCode="0.00_);[Red]\(0.00\)"/>
    <numFmt numFmtId="182" formatCode="0.00_ "/>
    <numFmt numFmtId="183" formatCode="#,##0.00_ "/>
  </numFmts>
  <fonts count="17">
    <font>
      <sz val="11"/>
      <color indexed="8"/>
      <name val="宋体"/>
      <charset val="1"/>
      <scheme val="minor"/>
    </font>
    <font>
      <sz val="9"/>
      <name val="SimSun"/>
      <charset val="134"/>
    </font>
    <font>
      <sz val="12"/>
      <name val="仿宋_GB2312"/>
      <charset val="134"/>
    </font>
    <font>
      <sz val="15"/>
      <name val="黑体"/>
      <charset val="134"/>
    </font>
    <font>
      <sz val="11"/>
      <name val="仿宋_GB2312"/>
      <charset val="134"/>
    </font>
    <font>
      <sz val="11"/>
      <color indexed="8"/>
      <name val="仿宋_GB2312"/>
      <family val="3"/>
      <charset val="134"/>
    </font>
    <font>
      <sz val="9"/>
      <name val="仿宋_GB2312"/>
      <charset val="134"/>
    </font>
    <font>
      <sz val="15"/>
      <color rgb="FFFF0000"/>
      <name val="黑体"/>
      <charset val="134"/>
    </font>
    <font>
      <sz val="11"/>
      <name val="宋体"/>
      <charset val="134"/>
      <scheme val="minor"/>
    </font>
    <font>
      <sz val="14"/>
      <color rgb="FFFF0000"/>
      <name val="黑体"/>
      <family val="3"/>
      <charset val="134"/>
    </font>
    <font>
      <sz val="10"/>
      <name val="宋体"/>
      <charset val="134"/>
      <scheme val="minor"/>
    </font>
    <font>
      <sz val="10"/>
      <color indexed="8"/>
      <name val="宋体"/>
      <charset val="134"/>
      <scheme val="minor"/>
    </font>
    <font>
      <sz val="12"/>
      <name val="宋体"/>
      <charset val="134"/>
    </font>
    <font>
      <sz val="9"/>
      <name val="宋体"/>
      <family val="3"/>
      <charset val="134"/>
      <scheme val="minor"/>
    </font>
    <font>
      <sz val="10"/>
      <name val="宋体"/>
      <family val="3"/>
      <charset val="134"/>
      <scheme val="minor"/>
    </font>
    <font>
      <sz val="11"/>
      <name val="宋体"/>
      <family val="3"/>
      <charset val="134"/>
      <scheme val="minor"/>
    </font>
    <font>
      <sz val="11"/>
      <name val="仿宋_GB2312"/>
      <family val="3"/>
      <charset val="134"/>
    </font>
  </fonts>
  <fills count="5">
    <fill>
      <patternFill patternType="none"/>
    </fill>
    <fill>
      <patternFill patternType="gray125"/>
    </fill>
    <fill>
      <patternFill patternType="solid">
        <fgColor theme="0" tint="-0.14999847407452621"/>
        <bgColor indexed="64"/>
      </patternFill>
    </fill>
    <fill>
      <patternFill patternType="solid">
        <fgColor theme="0" tint="-0.249977111117893"/>
        <bgColor indexed="64"/>
      </patternFill>
    </fill>
    <fill>
      <patternFill patternType="solid">
        <fgColor theme="0" tint="-0.14999847407452621"/>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rgb="FF000000"/>
      </right>
      <top style="thin">
        <color auto="1"/>
      </top>
      <bottom style="medium">
        <color rgb="FF000000"/>
      </bottom>
      <diagonal/>
    </border>
    <border>
      <left/>
      <right/>
      <top style="thin">
        <color auto="1"/>
      </top>
      <bottom/>
      <diagonal/>
    </border>
    <border>
      <left style="thin">
        <color rgb="FF000000"/>
      </left>
      <right style="thin">
        <color rgb="FF000000"/>
      </right>
      <top style="thin">
        <color auto="1"/>
      </top>
      <bottom/>
      <diagonal/>
    </border>
    <border>
      <left style="thin">
        <color rgb="FF000000"/>
      </left>
      <right style="thin">
        <color auto="1"/>
      </right>
      <top style="thin">
        <color auto="1"/>
      </top>
      <bottom style="medium">
        <color rgb="FF000000"/>
      </bottom>
      <diagonal/>
    </border>
    <border>
      <left style="thin">
        <color auto="1"/>
      </left>
      <right style="thin">
        <color rgb="FF000000"/>
      </right>
      <top style="medium">
        <color rgb="FF000000"/>
      </top>
      <bottom style="thin">
        <color auto="1"/>
      </bottom>
      <diagonal/>
    </border>
    <border>
      <left/>
      <right style="thin">
        <color rgb="FF000000"/>
      </right>
      <top/>
      <bottom style="thin">
        <color auto="1"/>
      </bottom>
      <diagonal/>
    </border>
    <border>
      <left/>
      <right style="thin">
        <color rgb="FF000000"/>
      </right>
      <top style="thin">
        <color rgb="FF000000"/>
      </top>
      <bottom style="thin">
        <color auto="1"/>
      </bottom>
      <diagonal/>
    </border>
    <border>
      <left style="thin">
        <color rgb="FF000000"/>
      </left>
      <right style="thin">
        <color auto="1"/>
      </right>
      <top style="medium">
        <color rgb="FF000000"/>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diagonal/>
    </border>
    <border>
      <left style="thin">
        <color rgb="FF000000"/>
      </left>
      <right style="thin">
        <color auto="1"/>
      </right>
      <top style="thin">
        <color auto="1"/>
      </top>
      <bottom/>
      <diagonal/>
    </border>
    <border>
      <left style="thin">
        <color auto="1"/>
      </left>
      <right style="thin">
        <color rgb="FF000000"/>
      </right>
      <top/>
      <bottom style="thin">
        <color auto="1"/>
      </bottom>
      <diagonal/>
    </border>
    <border>
      <left/>
      <right style="thin">
        <color auto="1"/>
      </right>
      <top style="thin">
        <color rgb="FF000000"/>
      </top>
      <bottom style="thin">
        <color auto="1"/>
      </bottom>
      <diagonal/>
    </border>
  </borders>
  <cellStyleXfs count="2">
    <xf numFmtId="0" fontId="0" fillId="0" borderId="0">
      <alignment vertical="center"/>
    </xf>
    <xf numFmtId="0" fontId="12" fillId="0" borderId="0"/>
  </cellStyleXfs>
  <cellXfs count="141">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vertical="center" wrapText="1"/>
    </xf>
    <xf numFmtId="0" fontId="4" fillId="0" borderId="0" xfId="0" applyFont="1" applyBorder="1" applyAlignment="1">
      <alignment horizontal="right" vertical="center" wrapText="1"/>
    </xf>
    <xf numFmtId="0" fontId="4" fillId="0" borderId="1" xfId="0" applyFont="1" applyBorder="1" applyAlignment="1">
      <alignment horizontal="center" vertical="center" wrapText="1"/>
    </xf>
    <xf numFmtId="0" fontId="5" fillId="0" borderId="1" xfId="0" applyFont="1" applyBorder="1">
      <alignment vertical="center"/>
    </xf>
    <xf numFmtId="0" fontId="6" fillId="0" borderId="1" xfId="0" applyFont="1" applyBorder="1" applyAlignment="1">
      <alignment horizontal="center" vertical="center" wrapText="1"/>
    </xf>
    <xf numFmtId="4" fontId="4" fillId="0" borderId="1" xfId="0" applyNumberFormat="1" applyFont="1" applyBorder="1" applyAlignment="1">
      <alignment horizontal="center" vertical="center" wrapText="1"/>
    </xf>
    <xf numFmtId="0" fontId="4"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5" fillId="0" borderId="1" xfId="0" applyFont="1" applyBorder="1" applyAlignment="1">
      <alignment horizontal="center" vertical="center"/>
    </xf>
    <xf numFmtId="0" fontId="5" fillId="0" borderId="0" xfId="0" applyFont="1">
      <alignment vertical="center"/>
    </xf>
    <xf numFmtId="0" fontId="6" fillId="0" borderId="1" xfId="0" applyFont="1" applyBorder="1" applyAlignment="1">
      <alignment vertical="center" wrapText="1"/>
    </xf>
    <xf numFmtId="0" fontId="0" fillId="0" borderId="0" xfId="0" applyFont="1" applyFill="1">
      <alignment vertical="center"/>
    </xf>
    <xf numFmtId="0" fontId="0" fillId="0" borderId="0" xfId="0" applyFont="1" applyFill="1">
      <alignment vertical="center"/>
    </xf>
    <xf numFmtId="0" fontId="0" fillId="2" borderId="0" xfId="0" applyFont="1" applyFill="1">
      <alignment vertical="center"/>
    </xf>
    <xf numFmtId="0" fontId="0" fillId="2" borderId="0" xfId="0" applyFont="1" applyFill="1" applyBorder="1">
      <alignment vertical="center"/>
    </xf>
    <xf numFmtId="0" fontId="1" fillId="0" borderId="0" xfId="0" applyFont="1" applyFill="1" applyBorder="1" applyAlignment="1">
      <alignment vertical="center" wrapText="1"/>
    </xf>
    <xf numFmtId="0" fontId="2" fillId="0" borderId="0" xfId="0" applyFont="1" applyFill="1" applyBorder="1" applyAlignment="1">
      <alignment vertical="center" wrapText="1"/>
    </xf>
    <xf numFmtId="0" fontId="6" fillId="0" borderId="0" xfId="0" applyFont="1" applyFill="1" applyBorder="1" applyAlignment="1">
      <alignment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0" fillId="0" borderId="0" xfId="0" applyBorder="1">
      <alignment vertical="center"/>
    </xf>
    <xf numFmtId="181" fontId="4" fillId="0" borderId="1" xfId="0" applyNumberFormat="1" applyFont="1" applyFill="1" applyBorder="1" applyAlignment="1">
      <alignment horizontal="left" vertical="center" wrapText="1" shrinkToFit="1"/>
    </xf>
    <xf numFmtId="0" fontId="5" fillId="0" borderId="1" xfId="0" applyFont="1" applyFill="1" applyBorder="1">
      <alignment vertical="center"/>
    </xf>
    <xf numFmtId="0" fontId="4" fillId="0" borderId="1" xfId="0" applyFont="1" applyFill="1" applyBorder="1" applyAlignment="1">
      <alignment horizontal="left" vertical="center" wrapText="1"/>
    </xf>
    <xf numFmtId="182" fontId="4" fillId="0" borderId="1" xfId="0" applyNumberFormat="1" applyFont="1" applyFill="1" applyBorder="1" applyAlignment="1">
      <alignment horizontal="right" vertical="center" wrapText="1"/>
    </xf>
    <xf numFmtId="0" fontId="5" fillId="0" borderId="1" xfId="0" applyFont="1" applyFill="1" applyBorder="1" applyAlignment="1">
      <alignment horizontal="right" vertical="center"/>
    </xf>
    <xf numFmtId="0" fontId="4" fillId="0" borderId="1" xfId="0" applyNumberFormat="1" applyFont="1" applyFill="1" applyBorder="1" applyAlignment="1">
      <alignment horizontal="center" vertical="center" wrapText="1" shrinkToFit="1"/>
    </xf>
    <xf numFmtId="0" fontId="4" fillId="0" borderId="1" xfId="0" applyFont="1" applyFill="1" applyBorder="1" applyAlignment="1">
      <alignment horizontal="right" vertical="center" wrapText="1"/>
    </xf>
    <xf numFmtId="0" fontId="4" fillId="0" borderId="1" xfId="0" applyFont="1" applyFill="1" applyBorder="1" applyAlignment="1">
      <alignment horizontal="center" vertical="center" wrapText="1"/>
    </xf>
    <xf numFmtId="0" fontId="1" fillId="0" borderId="0" xfId="0" applyFont="1" applyFill="1" applyAlignment="1">
      <alignment vertical="center" wrapText="1"/>
    </xf>
    <xf numFmtId="0" fontId="4" fillId="0" borderId="1" xfId="0" applyFont="1" applyFill="1" applyBorder="1" applyAlignment="1">
      <alignment horizontal="right" vertical="center" wrapText="1"/>
    </xf>
    <xf numFmtId="0" fontId="4" fillId="0" borderId="1" xfId="0" applyFont="1" applyFill="1" applyBorder="1" applyAlignment="1">
      <alignment vertical="center" wrapText="1"/>
    </xf>
    <xf numFmtId="0" fontId="1" fillId="0" borderId="0" xfId="0" applyFont="1" applyFill="1" applyBorder="1" applyAlignment="1">
      <alignment vertical="center" wrapText="1"/>
    </xf>
    <xf numFmtId="0" fontId="5" fillId="0" borderId="1" xfId="0" applyFont="1" applyFill="1" applyBorder="1">
      <alignment vertical="center"/>
    </xf>
    <xf numFmtId="0" fontId="5" fillId="0" borderId="1" xfId="0" applyFont="1" applyFill="1" applyBorder="1" applyAlignment="1">
      <alignment horizontal="right" vertical="center"/>
    </xf>
    <xf numFmtId="0" fontId="5" fillId="0" borderId="1" xfId="0" applyFont="1" applyFill="1" applyBorder="1">
      <alignment vertical="center"/>
    </xf>
    <xf numFmtId="0" fontId="5" fillId="0" borderId="1" xfId="0" applyFont="1" applyFill="1" applyBorder="1" applyAlignment="1">
      <alignment horizontal="right" vertical="center"/>
    </xf>
    <xf numFmtId="0" fontId="4" fillId="0" borderId="1" xfId="0" applyFont="1" applyFill="1" applyBorder="1" applyAlignment="1">
      <alignment horizontal="left" vertical="center" wrapText="1"/>
    </xf>
    <xf numFmtId="0" fontId="4" fillId="0" borderId="1" xfId="0" applyFont="1" applyFill="1" applyBorder="1" applyAlignment="1">
      <alignment horizontal="right" vertical="center" wrapText="1"/>
    </xf>
    <xf numFmtId="0" fontId="0" fillId="0" borderId="0" xfId="0" applyFont="1" applyFill="1" applyBorder="1">
      <alignment vertical="center"/>
    </xf>
    <xf numFmtId="0" fontId="5" fillId="0" borderId="0" xfId="0" applyFont="1" applyFill="1">
      <alignment vertical="center"/>
    </xf>
    <xf numFmtId="0" fontId="4" fillId="0" borderId="0" xfId="0" applyFont="1" applyFill="1" applyBorder="1" applyAlignment="1">
      <alignment vertical="center" wrapText="1"/>
    </xf>
    <xf numFmtId="0" fontId="4" fillId="0" borderId="7"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5" fillId="0" borderId="1" xfId="0" applyFont="1" applyFill="1" applyBorder="1" applyAlignment="1">
      <alignment vertical="center" wrapText="1"/>
    </xf>
    <xf numFmtId="182" fontId="5" fillId="0" borderId="1" xfId="0" applyNumberFormat="1" applyFont="1" applyFill="1" applyBorder="1" applyAlignment="1">
      <alignment horizontal="right" vertical="center"/>
    </xf>
    <xf numFmtId="183" fontId="5" fillId="0" borderId="1" xfId="0" applyNumberFormat="1" applyFont="1" applyFill="1" applyBorder="1">
      <alignment vertical="center"/>
    </xf>
    <xf numFmtId="183" fontId="4" fillId="0" borderId="1" xfId="0" applyNumberFormat="1" applyFont="1" applyFill="1" applyBorder="1" applyAlignment="1">
      <alignment horizontal="left" vertical="center" wrapText="1"/>
    </xf>
    <xf numFmtId="0" fontId="4" fillId="0" borderId="1" xfId="0" applyFont="1" applyFill="1" applyBorder="1" applyAlignment="1">
      <alignment vertical="center" wrapText="1"/>
    </xf>
    <xf numFmtId="0" fontId="5" fillId="0" borderId="1" xfId="0" applyFont="1" applyFill="1" applyBorder="1" applyAlignment="1">
      <alignment vertical="center" wrapText="1"/>
    </xf>
    <xf numFmtId="0" fontId="5" fillId="0" borderId="1" xfId="0" applyFont="1" applyFill="1" applyBorder="1" applyAlignment="1">
      <alignment vertical="center" wrapText="1"/>
    </xf>
    <xf numFmtId="183" fontId="5" fillId="0" borderId="1" xfId="0" applyNumberFormat="1" applyFont="1" applyFill="1" applyBorder="1">
      <alignment vertical="center"/>
    </xf>
    <xf numFmtId="0" fontId="4" fillId="0" borderId="1" xfId="0" applyFont="1" applyFill="1" applyBorder="1" applyAlignment="1">
      <alignment vertical="center" wrapText="1"/>
    </xf>
    <xf numFmtId="183" fontId="4" fillId="0" borderId="1" xfId="0" applyNumberFormat="1" applyFont="1" applyFill="1" applyBorder="1" applyAlignment="1">
      <alignment horizontal="left" vertical="center" wrapText="1"/>
    </xf>
    <xf numFmtId="0" fontId="1" fillId="2" borderId="0" xfId="0" applyFont="1" applyFill="1" applyAlignment="1">
      <alignment vertical="center" wrapText="1"/>
    </xf>
    <xf numFmtId="0" fontId="0" fillId="0" borderId="0" xfId="0" applyBorder="1">
      <alignment vertical="center"/>
    </xf>
    <xf numFmtId="0" fontId="0" fillId="2" borderId="1" xfId="0" applyFont="1" applyFill="1" applyBorder="1">
      <alignment vertical="center"/>
    </xf>
    <xf numFmtId="0" fontId="8" fillId="2" borderId="1" xfId="0" applyFont="1" applyFill="1" applyBorder="1" applyAlignment="1">
      <alignment vertical="center" wrapText="1"/>
    </xf>
    <xf numFmtId="0" fontId="0" fillId="2" borderId="1" xfId="0" applyNumberFormat="1" applyFont="1" applyFill="1" applyBorder="1" applyAlignment="1">
      <alignment vertical="center" wrapText="1"/>
    </xf>
    <xf numFmtId="0" fontId="8" fillId="2" borderId="1" xfId="0" applyFont="1" applyFill="1" applyBorder="1" applyAlignment="1">
      <alignment horizontal="left" vertical="center" wrapText="1"/>
    </xf>
    <xf numFmtId="0" fontId="0" fillId="2" borderId="1" xfId="0" applyFont="1" applyFill="1" applyBorder="1">
      <alignment vertical="center"/>
    </xf>
    <xf numFmtId="0" fontId="8" fillId="2" borderId="1" xfId="0" applyFont="1" applyFill="1" applyBorder="1" applyAlignment="1">
      <alignment vertical="center" wrapText="1"/>
    </xf>
    <xf numFmtId="0" fontId="0" fillId="2" borderId="1" xfId="0" applyFont="1" applyFill="1" applyBorder="1" applyAlignment="1">
      <alignment vertical="center" wrapText="1"/>
    </xf>
    <xf numFmtId="0" fontId="0" fillId="3" borderId="0" xfId="0" applyFont="1" applyFill="1">
      <alignment vertical="center"/>
    </xf>
    <xf numFmtId="0" fontId="6" fillId="0" borderId="0" xfId="0" applyFont="1" applyBorder="1" applyAlignment="1">
      <alignment vertical="center" wrapText="1"/>
    </xf>
    <xf numFmtId="0" fontId="10" fillId="0" borderId="1" xfId="0" applyFont="1" applyFill="1" applyBorder="1" applyAlignment="1">
      <alignment horizontal="left" vertical="center" wrapText="1"/>
    </xf>
    <xf numFmtId="0" fontId="10" fillId="0" borderId="1" xfId="0" applyNumberFormat="1" applyFont="1" applyBorder="1" applyAlignment="1">
      <alignment horizontal="left" vertical="center" wrapText="1"/>
    </xf>
    <xf numFmtId="0" fontId="10" fillId="0" borderId="1" xfId="0" applyFont="1" applyBorder="1" applyAlignment="1">
      <alignment horizontal="left" vertical="center" wrapText="1"/>
    </xf>
    <xf numFmtId="183" fontId="11" fillId="0" borderId="1" xfId="0" applyNumberFormat="1" applyFont="1" applyBorder="1">
      <alignment vertical="center"/>
    </xf>
    <xf numFmtId="176" fontId="10" fillId="0" borderId="1" xfId="0" applyNumberFormat="1" applyFont="1" applyBorder="1" applyAlignment="1">
      <alignment horizontal="left" vertical="center" wrapText="1"/>
    </xf>
    <xf numFmtId="0" fontId="10" fillId="0" borderId="1" xfId="0" applyNumberFormat="1" applyFont="1" applyFill="1" applyBorder="1" applyAlignment="1" applyProtection="1">
      <alignment horizontal="right" vertical="center" wrapText="1"/>
    </xf>
    <xf numFmtId="0" fontId="10" fillId="0" borderId="1" xfId="0" applyNumberFormat="1" applyFont="1" applyFill="1" applyBorder="1" applyAlignment="1">
      <alignment horizontal="center" vertical="center"/>
    </xf>
    <xf numFmtId="0" fontId="10" fillId="0" borderId="1" xfId="0" applyFont="1" applyFill="1" applyBorder="1" applyAlignment="1">
      <alignment vertical="center" wrapText="1"/>
    </xf>
    <xf numFmtId="0" fontId="11" fillId="0" borderId="1" xfId="0" applyNumberFormat="1" applyFont="1" applyBorder="1" applyAlignment="1">
      <alignment horizontal="left" vertical="center" wrapText="1"/>
    </xf>
    <xf numFmtId="176" fontId="11" fillId="0" borderId="1" xfId="0" applyNumberFormat="1" applyFont="1" applyBorder="1" applyAlignment="1">
      <alignment horizontal="left" vertical="center"/>
    </xf>
    <xf numFmtId="0" fontId="11" fillId="0" borderId="1" xfId="0" applyNumberFormat="1" applyFont="1" applyBorder="1" applyAlignment="1">
      <alignment horizontal="right" vertical="center" wrapText="1"/>
    </xf>
    <xf numFmtId="0" fontId="10" fillId="0" borderId="1" xfId="0" applyNumberFormat="1" applyFont="1" applyFill="1" applyBorder="1" applyAlignment="1">
      <alignment horizontal="left" vertical="center" wrapText="1"/>
    </xf>
    <xf numFmtId="0" fontId="10" fillId="0" borderId="1" xfId="0" applyNumberFormat="1" applyFont="1" applyFill="1" applyBorder="1" applyAlignment="1">
      <alignment horizontal="left" vertical="center"/>
    </xf>
    <xf numFmtId="0" fontId="10" fillId="0" borderId="1" xfId="0" applyFont="1" applyFill="1" applyBorder="1" applyAlignment="1">
      <alignment horizontal="center" vertical="center" wrapText="1"/>
    </xf>
    <xf numFmtId="0" fontId="11" fillId="0" borderId="1" xfId="0" applyNumberFormat="1" applyFont="1" applyBorder="1" applyAlignment="1">
      <alignment horizontal="right" vertical="center"/>
    </xf>
    <xf numFmtId="0" fontId="11" fillId="0" borderId="1" xfId="0" applyFont="1" applyBorder="1" applyAlignment="1">
      <alignment horizontal="center" vertical="center"/>
    </xf>
    <xf numFmtId="0" fontId="10" fillId="0" borderId="1" xfId="0" applyNumberFormat="1" applyFont="1" applyFill="1" applyBorder="1" applyAlignment="1">
      <alignment horizontal="left" vertical="center"/>
    </xf>
    <xf numFmtId="176" fontId="11" fillId="0" borderId="1" xfId="0" applyNumberFormat="1" applyFont="1" applyBorder="1" applyAlignment="1">
      <alignment horizontal="left" vertical="center"/>
    </xf>
    <xf numFmtId="0" fontId="11" fillId="0" borderId="1" xfId="0" applyNumberFormat="1" applyFont="1" applyBorder="1" applyAlignment="1">
      <alignment horizontal="right" vertical="center"/>
    </xf>
    <xf numFmtId="0" fontId="11" fillId="0" borderId="1" xfId="0" applyFont="1" applyBorder="1" applyAlignment="1">
      <alignment horizontal="center" vertical="center"/>
    </xf>
    <xf numFmtId="176" fontId="10" fillId="0" borderId="1" xfId="0" applyNumberFormat="1" applyFont="1" applyBorder="1" applyAlignment="1">
      <alignment horizontal="left" vertical="center" wrapText="1"/>
    </xf>
    <xf numFmtId="0" fontId="10" fillId="0" borderId="1" xfId="0" applyNumberFormat="1" applyFont="1" applyFill="1" applyBorder="1" applyAlignment="1" applyProtection="1">
      <alignment horizontal="right" vertical="center" wrapText="1"/>
    </xf>
    <xf numFmtId="0" fontId="10" fillId="0" borderId="1" xfId="0" applyNumberFormat="1" applyFont="1" applyFill="1" applyBorder="1" applyAlignment="1">
      <alignment horizontal="center" vertical="center"/>
    </xf>
    <xf numFmtId="0" fontId="11" fillId="0" borderId="1" xfId="0" applyNumberFormat="1" applyFont="1" applyFill="1" applyBorder="1" applyAlignment="1" applyProtection="1">
      <alignment horizontal="right" vertical="center"/>
    </xf>
    <xf numFmtId="0" fontId="11" fillId="0" borderId="1" xfId="0" applyNumberFormat="1" applyFont="1" applyBorder="1" applyAlignment="1">
      <alignment horizontal="right" vertical="center" wrapText="1"/>
    </xf>
    <xf numFmtId="0" fontId="4" fillId="0" borderId="0" xfId="0" applyFont="1" applyBorder="1" applyAlignment="1">
      <alignment vertical="center" wrapText="1"/>
    </xf>
    <xf numFmtId="0" fontId="4" fillId="0" borderId="14" xfId="0" applyFont="1" applyBorder="1" applyAlignment="1">
      <alignment horizontal="center" vertical="center" wrapText="1"/>
    </xf>
    <xf numFmtId="0" fontId="4" fillId="0" borderId="8" xfId="0" applyFont="1" applyBorder="1" applyAlignment="1">
      <alignment horizontal="center" vertical="center" wrapText="1"/>
    </xf>
    <xf numFmtId="0" fontId="4" fillId="0" borderId="7" xfId="0" applyFont="1" applyBorder="1" applyAlignment="1">
      <alignment horizontal="center" vertical="center" wrapText="1"/>
    </xf>
    <xf numFmtId="0" fontId="4" fillId="0" borderId="15" xfId="0" applyFont="1" applyBorder="1" applyAlignment="1">
      <alignment horizontal="center" vertical="center" wrapText="1"/>
    </xf>
    <xf numFmtId="0" fontId="11" fillId="0" borderId="1" xfId="0" applyFont="1" applyBorder="1">
      <alignment vertical="center"/>
    </xf>
    <xf numFmtId="0" fontId="11" fillId="0" borderId="1" xfId="0" applyFont="1" applyBorder="1">
      <alignment vertical="center"/>
    </xf>
    <xf numFmtId="0" fontId="10" fillId="0" borderId="1" xfId="0" applyFont="1" applyBorder="1" applyAlignment="1">
      <alignment vertical="center" wrapText="1"/>
    </xf>
    <xf numFmtId="0" fontId="11" fillId="2" borderId="1" xfId="0" applyFont="1" applyFill="1" applyBorder="1" applyAlignment="1">
      <alignment horizontal="left" vertical="center"/>
    </xf>
    <xf numFmtId="0" fontId="10" fillId="2" borderId="1" xfId="0" applyFont="1" applyFill="1" applyBorder="1" applyAlignment="1">
      <alignment vertical="center" wrapText="1"/>
    </xf>
    <xf numFmtId="3" fontId="10" fillId="2" borderId="1" xfId="1" applyNumberFormat="1" applyFont="1" applyFill="1" applyBorder="1" applyAlignment="1">
      <alignment horizontal="left" vertical="center"/>
    </xf>
    <xf numFmtId="0" fontId="10" fillId="4" borderId="1" xfId="0" applyNumberFormat="1" applyFont="1" applyFill="1" applyBorder="1" applyAlignment="1">
      <alignment horizontal="left" vertical="center" wrapText="1"/>
    </xf>
    <xf numFmtId="0" fontId="11" fillId="2" borderId="1" xfId="0" applyFont="1" applyFill="1" applyBorder="1">
      <alignment vertical="center"/>
    </xf>
    <xf numFmtId="0" fontId="10" fillId="4" borderId="1" xfId="0" applyFont="1" applyFill="1" applyBorder="1" applyAlignment="1">
      <alignment horizontal="left" vertical="center" wrapText="1"/>
    </xf>
    <xf numFmtId="0" fontId="10" fillId="2" borderId="1" xfId="0" applyFont="1" applyFill="1" applyBorder="1" applyAlignment="1">
      <alignment horizontal="left" vertical="center"/>
    </xf>
    <xf numFmtId="0" fontId="9" fillId="0" borderId="0" xfId="0" applyFont="1" applyAlignment="1">
      <alignment horizontal="left" vertical="center" wrapText="1"/>
    </xf>
    <xf numFmtId="0" fontId="3" fillId="0" borderId="0" xfId="0" applyFont="1" applyBorder="1" applyAlignment="1">
      <alignment horizontal="center" vertical="center" wrapText="1"/>
    </xf>
    <xf numFmtId="0" fontId="4" fillId="0" borderId="1" xfId="0" applyFont="1" applyBorder="1" applyAlignment="1">
      <alignment horizontal="left" vertical="center" wrapText="1"/>
    </xf>
    <xf numFmtId="0" fontId="4" fillId="0" borderId="1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 xfId="0" applyFont="1" applyBorder="1" applyAlignment="1">
      <alignment horizontal="center" vertical="center" wrapText="1"/>
    </xf>
    <xf numFmtId="0" fontId="7" fillId="0" borderId="0" xfId="0" applyFont="1" applyFill="1" applyAlignment="1">
      <alignment horizontal="left" vertical="center" wrapText="1"/>
    </xf>
    <xf numFmtId="0" fontId="3" fillId="0" borderId="0"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0" fillId="2" borderId="10"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lignment vertical="center"/>
    </xf>
    <xf numFmtId="0" fontId="14" fillId="0" borderId="1" xfId="0" applyNumberFormat="1" applyFont="1" applyFill="1" applyBorder="1" applyAlignment="1">
      <alignment horizontal="left" vertical="center" wrapText="1"/>
    </xf>
    <xf numFmtId="0" fontId="14" fillId="0" borderId="1" xfId="0" applyNumberFormat="1" applyFont="1" applyFill="1" applyBorder="1" applyAlignment="1">
      <alignment horizontal="left" vertical="center"/>
    </xf>
    <xf numFmtId="0" fontId="14" fillId="0" borderId="1" xfId="0" applyFont="1" applyFill="1" applyBorder="1" applyAlignment="1">
      <alignment horizontal="center" vertical="center" wrapText="1"/>
    </xf>
    <xf numFmtId="183" fontId="14" fillId="0" borderId="1" xfId="0" applyNumberFormat="1" applyFont="1" applyBorder="1">
      <alignment vertical="center"/>
    </xf>
    <xf numFmtId="176" fontId="14" fillId="0" borderId="1" xfId="0" applyNumberFormat="1" applyFont="1" applyBorder="1" applyAlignment="1">
      <alignment horizontal="left" vertical="center"/>
    </xf>
    <xf numFmtId="0" fontId="14" fillId="0" borderId="1" xfId="0" applyNumberFormat="1" applyFont="1" applyBorder="1" applyAlignment="1">
      <alignment horizontal="right" vertical="center"/>
    </xf>
    <xf numFmtId="0" fontId="14" fillId="0" borderId="1" xfId="0" applyFont="1" applyBorder="1" applyAlignment="1">
      <alignment horizontal="center" vertical="center"/>
    </xf>
    <xf numFmtId="0" fontId="14" fillId="0" borderId="1" xfId="0" applyFont="1" applyBorder="1">
      <alignment vertical="center"/>
    </xf>
    <xf numFmtId="0" fontId="15" fillId="0" borderId="0" xfId="0" applyFont="1">
      <alignment vertical="center"/>
    </xf>
    <xf numFmtId="0" fontId="14" fillId="2" borderId="1" xfId="0" applyFont="1" applyFill="1" applyBorder="1">
      <alignment vertical="center"/>
    </xf>
    <xf numFmtId="0" fontId="14" fillId="4" borderId="1" xfId="0" applyFont="1" applyFill="1" applyBorder="1" applyAlignment="1">
      <alignment horizontal="left" vertical="center" wrapText="1"/>
    </xf>
    <xf numFmtId="0" fontId="16" fillId="0" borderId="1" xfId="0" applyFont="1" applyBorder="1" applyAlignment="1">
      <alignment horizontal="left" vertical="center" wrapText="1"/>
    </xf>
  </cellXfs>
  <cellStyles count="2">
    <cellStyle name="常规" xfId="0" builtinId="0"/>
    <cellStyle name="常规_06513437雷波"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T47"/>
  <sheetViews>
    <sheetView workbookViewId="0">
      <pane xSplit="2" ySplit="9" topLeftCell="C27" activePane="bottomRight" state="frozen"/>
      <selection pane="topRight"/>
      <selection pane="bottomLeft"/>
      <selection pane="bottomRight" activeCell="B30" sqref="B30"/>
    </sheetView>
  </sheetViews>
  <sheetFormatPr defaultColWidth="10" defaultRowHeight="13.5"/>
  <cols>
    <col min="1" max="1" width="9" hidden="1"/>
    <col min="2" max="2" width="20" customWidth="1"/>
    <col min="3" max="4" width="8.75" customWidth="1"/>
    <col min="5" max="5" width="12.5" customWidth="1"/>
    <col min="6" max="6" width="13.625" customWidth="1"/>
    <col min="7" max="8" width="8.75" customWidth="1"/>
    <col min="9" max="10" width="19" customWidth="1"/>
    <col min="11" max="12" width="18.5" customWidth="1"/>
    <col min="13" max="13" width="11.5" customWidth="1"/>
    <col min="14" max="16" width="9" hidden="1"/>
    <col min="17" max="17" width="9.75" customWidth="1"/>
    <col min="19" max="19" width="10" style="66"/>
    <col min="20" max="20" width="19.375" style="66" customWidth="1"/>
  </cols>
  <sheetData>
    <row r="1" spans="1:20" ht="90" hidden="1">
      <c r="A1" s="1">
        <v>0</v>
      </c>
      <c r="B1" s="1" t="s">
        <v>0</v>
      </c>
      <c r="C1" s="1" t="s">
        <v>1</v>
      </c>
      <c r="D1" s="1" t="s">
        <v>2</v>
      </c>
    </row>
    <row r="2" spans="1:20" ht="22.5" hidden="1">
      <c r="A2" s="1">
        <v>0</v>
      </c>
      <c r="B2" s="1" t="s">
        <v>3</v>
      </c>
      <c r="C2" s="1" t="s">
        <v>4</v>
      </c>
      <c r="D2" s="1" t="s">
        <v>5</v>
      </c>
      <c r="E2" s="1" t="s">
        <v>6</v>
      </c>
      <c r="F2" s="1" t="s">
        <v>7</v>
      </c>
    </row>
    <row r="3" spans="1:20" hidden="1">
      <c r="A3" s="1">
        <v>0</v>
      </c>
      <c r="B3" s="1" t="s">
        <v>8</v>
      </c>
      <c r="C3" s="1" t="s">
        <v>9</v>
      </c>
      <c r="E3" s="1" t="s">
        <v>10</v>
      </c>
      <c r="F3" s="1" t="s">
        <v>11</v>
      </c>
      <c r="G3" s="1" t="s">
        <v>12</v>
      </c>
      <c r="H3" s="1" t="s">
        <v>13</v>
      </c>
      <c r="I3" s="1" t="s">
        <v>14</v>
      </c>
      <c r="J3" s="1" t="s">
        <v>15</v>
      </c>
      <c r="K3" s="1" t="s">
        <v>16</v>
      </c>
      <c r="L3" s="1" t="s">
        <v>17</v>
      </c>
      <c r="M3" s="1" t="s">
        <v>18</v>
      </c>
      <c r="N3" s="1" t="s">
        <v>19</v>
      </c>
      <c r="O3" s="1" t="s">
        <v>20</v>
      </c>
      <c r="P3" s="1" t="s">
        <v>21</v>
      </c>
    </row>
    <row r="4" spans="1:20" ht="48.95" customHeight="1">
      <c r="A4" s="1"/>
      <c r="B4" s="108" t="s">
        <v>22</v>
      </c>
      <c r="C4" s="108"/>
      <c r="D4" s="108"/>
      <c r="E4" s="108"/>
      <c r="F4" s="108"/>
      <c r="G4" s="108"/>
      <c r="H4" s="108"/>
      <c r="I4" s="108"/>
      <c r="J4" s="108"/>
      <c r="K4" s="108"/>
      <c r="L4" s="108"/>
      <c r="M4" s="108"/>
      <c r="S4" s="15"/>
      <c r="T4" s="15"/>
    </row>
    <row r="5" spans="1:20" ht="27.95" customHeight="1">
      <c r="A5" s="1">
        <v>0</v>
      </c>
      <c r="B5" s="2" t="s">
        <v>23</v>
      </c>
      <c r="S5" s="15"/>
      <c r="T5" s="15"/>
    </row>
    <row r="6" spans="1:20" ht="27.95" customHeight="1">
      <c r="A6" s="1">
        <v>0</v>
      </c>
      <c r="B6" s="109" t="s">
        <v>24</v>
      </c>
      <c r="C6" s="109"/>
      <c r="D6" s="109"/>
      <c r="E6" s="109"/>
      <c r="F6" s="109"/>
      <c r="G6" s="109"/>
      <c r="H6" s="109"/>
      <c r="I6" s="109"/>
      <c r="J6" s="109"/>
      <c r="K6" s="109"/>
      <c r="L6" s="109"/>
      <c r="M6" s="109"/>
      <c r="S6" s="15"/>
      <c r="T6" s="15"/>
    </row>
    <row r="7" spans="1:20" ht="14.25" customHeight="1">
      <c r="A7" s="1">
        <v>0</v>
      </c>
      <c r="B7" s="67"/>
      <c r="C7" s="67"/>
      <c r="D7" s="67"/>
      <c r="E7" s="67"/>
      <c r="F7" s="67"/>
      <c r="G7" s="67"/>
      <c r="H7" s="67"/>
      <c r="I7" s="11"/>
      <c r="J7" s="67"/>
      <c r="K7" s="67"/>
      <c r="L7" s="67"/>
      <c r="M7" s="93" t="s">
        <v>25</v>
      </c>
      <c r="S7" s="15"/>
      <c r="T7" s="15"/>
    </row>
    <row r="8" spans="1:20" ht="33" customHeight="1">
      <c r="A8" s="1">
        <v>0</v>
      </c>
      <c r="B8" s="4"/>
      <c r="C8" s="110" t="s">
        <v>26</v>
      </c>
      <c r="D8" s="110"/>
      <c r="E8" s="110"/>
      <c r="F8" s="110"/>
      <c r="G8" s="110"/>
      <c r="H8" s="110"/>
      <c r="I8" s="111" t="s">
        <v>27</v>
      </c>
      <c r="J8" s="112"/>
      <c r="K8" s="113" t="s">
        <v>28</v>
      </c>
      <c r="L8" s="114"/>
      <c r="M8" s="115" t="s">
        <v>29</v>
      </c>
      <c r="S8" s="15"/>
      <c r="T8" s="15"/>
    </row>
    <row r="9" spans="1:20" ht="33" customHeight="1">
      <c r="A9" s="1">
        <v>0</v>
      </c>
      <c r="B9" s="4" t="s">
        <v>30</v>
      </c>
      <c r="C9" s="4" t="s">
        <v>31</v>
      </c>
      <c r="D9" s="4" t="s">
        <v>32</v>
      </c>
      <c r="E9" s="4" t="s">
        <v>33</v>
      </c>
      <c r="F9" s="4" t="s">
        <v>34</v>
      </c>
      <c r="G9" s="4" t="s">
        <v>35</v>
      </c>
      <c r="H9" s="4" t="s">
        <v>36</v>
      </c>
      <c r="I9" s="94"/>
      <c r="J9" s="95" t="s">
        <v>37</v>
      </c>
      <c r="K9" s="96"/>
      <c r="L9" s="97" t="s">
        <v>37</v>
      </c>
      <c r="M9" s="115"/>
      <c r="S9" s="15"/>
      <c r="T9" s="15"/>
    </row>
    <row r="10" spans="1:20" ht="26.1" customHeight="1">
      <c r="B10" s="68" t="s">
        <v>38</v>
      </c>
      <c r="C10" s="69">
        <v>2105132</v>
      </c>
      <c r="D10" s="70" t="s">
        <v>39</v>
      </c>
      <c r="E10" s="71">
        <f>(2029.2174585*2)/10000</f>
        <v>0.4058434917</v>
      </c>
      <c r="F10" s="72">
        <v>44326</v>
      </c>
      <c r="G10" s="73">
        <v>3.41</v>
      </c>
      <c r="H10" s="74" t="s">
        <v>40</v>
      </c>
      <c r="I10" s="98"/>
      <c r="J10" s="71">
        <v>0.4058434917</v>
      </c>
      <c r="K10" s="71"/>
      <c r="L10" s="71">
        <v>0.4058434917</v>
      </c>
      <c r="M10" s="99"/>
      <c r="S10" s="101" t="s">
        <v>41</v>
      </c>
      <c r="T10" s="102" t="s">
        <v>42</v>
      </c>
    </row>
    <row r="11" spans="1:20" ht="26.1" customHeight="1">
      <c r="B11" s="75" t="s">
        <v>43</v>
      </c>
      <c r="C11" s="76">
        <v>2171028</v>
      </c>
      <c r="D11" s="70" t="s">
        <v>39</v>
      </c>
      <c r="E11" s="71">
        <v>0.41860000000000003</v>
      </c>
      <c r="F11" s="77">
        <v>44484</v>
      </c>
      <c r="G11" s="78">
        <v>2.75</v>
      </c>
      <c r="H11" s="74" t="s">
        <v>44</v>
      </c>
      <c r="I11" s="99"/>
      <c r="J11" s="71">
        <v>0.41860000000000003</v>
      </c>
      <c r="K11" s="71"/>
      <c r="L11" s="71">
        <v>0.41860000000000003</v>
      </c>
      <c r="M11" s="99"/>
      <c r="S11" s="103" t="s">
        <v>41</v>
      </c>
      <c r="T11" s="102" t="s">
        <v>45</v>
      </c>
    </row>
    <row r="12" spans="1:20" ht="26.1" customHeight="1">
      <c r="B12" s="79" t="s">
        <v>46</v>
      </c>
      <c r="C12" s="80">
        <v>157575</v>
      </c>
      <c r="D12" s="81" t="s">
        <v>39</v>
      </c>
      <c r="E12" s="71">
        <v>1.2749999999999999E-2</v>
      </c>
      <c r="F12" s="77">
        <v>43494</v>
      </c>
      <c r="G12" s="82">
        <v>3.38</v>
      </c>
      <c r="H12" s="83" t="s">
        <v>40</v>
      </c>
      <c r="I12" s="99"/>
      <c r="J12" s="71">
        <v>1.2749999999999999E-2</v>
      </c>
      <c r="K12" s="71"/>
      <c r="L12" s="71">
        <v>1.2749999999999999E-2</v>
      </c>
      <c r="M12" s="99"/>
      <c r="S12" s="101" t="s">
        <v>41</v>
      </c>
      <c r="T12" s="104" t="s">
        <v>47</v>
      </c>
    </row>
    <row r="13" spans="1:20" ht="26.1" customHeight="1">
      <c r="B13" s="79" t="s">
        <v>46</v>
      </c>
      <c r="C13" s="80">
        <v>157575</v>
      </c>
      <c r="D13" s="81" t="s">
        <v>39</v>
      </c>
      <c r="E13" s="71">
        <v>2.0250000000000001E-2</v>
      </c>
      <c r="F13" s="77">
        <v>43494</v>
      </c>
      <c r="G13" s="82">
        <v>3.38</v>
      </c>
      <c r="H13" s="83" t="s">
        <v>40</v>
      </c>
      <c r="I13" s="99"/>
      <c r="J13" s="71">
        <v>2.0250000000000001E-2</v>
      </c>
      <c r="K13" s="71"/>
      <c r="L13" s="71">
        <v>2.0250000000000001E-2</v>
      </c>
      <c r="M13" s="99"/>
      <c r="S13" s="105" t="s">
        <v>41</v>
      </c>
      <c r="T13" s="104" t="s">
        <v>48</v>
      </c>
    </row>
    <row r="14" spans="1:20" ht="26.1" customHeight="1">
      <c r="B14" s="79" t="s">
        <v>46</v>
      </c>
      <c r="C14" s="84">
        <v>157575</v>
      </c>
      <c r="D14" s="81" t="s">
        <v>39</v>
      </c>
      <c r="E14" s="71">
        <v>0.111216</v>
      </c>
      <c r="F14" s="77">
        <v>43494</v>
      </c>
      <c r="G14" s="82">
        <v>3.38</v>
      </c>
      <c r="H14" s="83" t="s">
        <v>40</v>
      </c>
      <c r="I14" s="99"/>
      <c r="J14" s="71">
        <v>0.111216</v>
      </c>
      <c r="K14" s="71"/>
      <c r="L14" s="71">
        <v>0.111216</v>
      </c>
      <c r="M14" s="99"/>
      <c r="S14" s="105" t="s">
        <v>41</v>
      </c>
      <c r="T14" s="104" t="s">
        <v>49</v>
      </c>
    </row>
    <row r="15" spans="1:20" ht="26.1" customHeight="1">
      <c r="B15" s="79" t="s">
        <v>46</v>
      </c>
      <c r="C15" s="84">
        <v>157575</v>
      </c>
      <c r="D15" s="81" t="s">
        <v>39</v>
      </c>
      <c r="E15" s="71">
        <v>2.7490000000000001E-3</v>
      </c>
      <c r="F15" s="85">
        <v>43494</v>
      </c>
      <c r="G15" s="86">
        <v>3.38</v>
      </c>
      <c r="H15" s="83" t="s">
        <v>40</v>
      </c>
      <c r="I15" s="99"/>
      <c r="J15" s="71">
        <v>2.7490000000000001E-3</v>
      </c>
      <c r="K15" s="71"/>
      <c r="L15" s="71">
        <v>2.7490000000000001E-3</v>
      </c>
      <c r="M15" s="99"/>
      <c r="S15" s="105" t="s">
        <v>41</v>
      </c>
      <c r="T15" s="104" t="s">
        <v>50</v>
      </c>
    </row>
    <row r="16" spans="1:20" ht="26.1" customHeight="1">
      <c r="B16" s="79" t="s">
        <v>46</v>
      </c>
      <c r="C16" s="84">
        <v>157575</v>
      </c>
      <c r="D16" s="81" t="s">
        <v>39</v>
      </c>
      <c r="E16" s="71">
        <v>3.9556000000000001E-2</v>
      </c>
      <c r="F16" s="85">
        <v>43494</v>
      </c>
      <c r="G16" s="86">
        <v>3.38</v>
      </c>
      <c r="H16" s="83" t="s">
        <v>40</v>
      </c>
      <c r="I16" s="99"/>
      <c r="J16" s="71">
        <v>3.9556000000000001E-2</v>
      </c>
      <c r="K16" s="71"/>
      <c r="L16" s="71">
        <v>3.9556000000000001E-2</v>
      </c>
      <c r="M16" s="99"/>
      <c r="S16" s="105" t="s">
        <v>41</v>
      </c>
      <c r="T16" s="104" t="s">
        <v>51</v>
      </c>
    </row>
    <row r="17" spans="2:20" ht="24">
      <c r="B17" s="79" t="s">
        <v>46</v>
      </c>
      <c r="C17" s="80">
        <v>157575</v>
      </c>
      <c r="D17" s="81" t="s">
        <v>39</v>
      </c>
      <c r="E17" s="71">
        <v>6.2926999999999997E-2</v>
      </c>
      <c r="F17" s="85">
        <v>43494</v>
      </c>
      <c r="G17" s="86">
        <v>3.38</v>
      </c>
      <c r="H17" s="87" t="s">
        <v>40</v>
      </c>
      <c r="I17" s="99"/>
      <c r="J17" s="71">
        <v>6.2926999999999997E-2</v>
      </c>
      <c r="K17" s="71"/>
      <c r="L17" s="71">
        <v>6.2926999999999997E-2</v>
      </c>
      <c r="M17" s="99"/>
      <c r="S17" s="105" t="s">
        <v>41</v>
      </c>
      <c r="T17" s="104" t="s">
        <v>52</v>
      </c>
    </row>
    <row r="18" spans="2:20" ht="24">
      <c r="B18" s="79" t="s">
        <v>46</v>
      </c>
      <c r="C18" s="80">
        <v>157575</v>
      </c>
      <c r="D18" s="81" t="s">
        <v>39</v>
      </c>
      <c r="E18" s="71">
        <v>1.51999999999998E-4</v>
      </c>
      <c r="F18" s="85">
        <v>43494</v>
      </c>
      <c r="G18" s="86">
        <v>3.38</v>
      </c>
      <c r="H18" s="87" t="s">
        <v>40</v>
      </c>
      <c r="I18" s="99"/>
      <c r="J18" s="71">
        <v>1.51999999999998E-4</v>
      </c>
      <c r="K18" s="71"/>
      <c r="L18" s="71">
        <v>1.51999999999998E-4</v>
      </c>
      <c r="M18" s="99"/>
      <c r="S18" s="105" t="s">
        <v>41</v>
      </c>
      <c r="T18" s="104" t="s">
        <v>53</v>
      </c>
    </row>
    <row r="19" spans="2:20" ht="24">
      <c r="B19" s="79" t="s">
        <v>46</v>
      </c>
      <c r="C19" s="80">
        <v>157575</v>
      </c>
      <c r="D19" s="81" t="s">
        <v>39</v>
      </c>
      <c r="E19" s="71">
        <v>0.31531900000000002</v>
      </c>
      <c r="F19" s="85">
        <v>43494</v>
      </c>
      <c r="G19" s="86">
        <v>3.38</v>
      </c>
      <c r="H19" s="87" t="s">
        <v>40</v>
      </c>
      <c r="I19" s="99"/>
      <c r="J19" s="71">
        <v>0.31531900000000002</v>
      </c>
      <c r="K19" s="71"/>
      <c r="L19" s="71">
        <v>0.31531900000000002</v>
      </c>
      <c r="M19" s="99"/>
      <c r="S19" s="105" t="s">
        <v>41</v>
      </c>
      <c r="T19" s="106" t="s">
        <v>54</v>
      </c>
    </row>
    <row r="20" spans="2:20" ht="24">
      <c r="B20" s="79" t="s">
        <v>55</v>
      </c>
      <c r="C20" s="80">
        <v>147665</v>
      </c>
      <c r="D20" s="81" t="s">
        <v>39</v>
      </c>
      <c r="E20" s="71">
        <v>2.2347729E-2</v>
      </c>
      <c r="F20" s="85">
        <v>43332</v>
      </c>
      <c r="G20" s="86">
        <v>3.95</v>
      </c>
      <c r="H20" s="87" t="s">
        <v>56</v>
      </c>
      <c r="I20" s="99"/>
      <c r="J20" s="71">
        <v>2.2347729E-2</v>
      </c>
      <c r="K20" s="71"/>
      <c r="L20" s="71">
        <v>2.2347729E-2</v>
      </c>
      <c r="M20" s="99"/>
      <c r="S20" s="105" t="s">
        <v>41</v>
      </c>
      <c r="T20" s="106" t="s">
        <v>57</v>
      </c>
    </row>
    <row r="21" spans="2:20" ht="24">
      <c r="B21" s="79" t="s">
        <v>55</v>
      </c>
      <c r="C21" s="80">
        <v>147665</v>
      </c>
      <c r="D21" s="81" t="s">
        <v>39</v>
      </c>
      <c r="E21" s="71">
        <v>8.5940710000000003E-2</v>
      </c>
      <c r="F21" s="85">
        <v>43332</v>
      </c>
      <c r="G21" s="86">
        <v>3.95</v>
      </c>
      <c r="H21" s="87" t="s">
        <v>56</v>
      </c>
      <c r="I21" s="99"/>
      <c r="J21" s="71">
        <v>8.5940710000000003E-2</v>
      </c>
      <c r="K21" s="71"/>
      <c r="L21" s="71">
        <v>8.5940710000000003E-2</v>
      </c>
      <c r="M21" s="99"/>
      <c r="S21" s="105" t="s">
        <v>41</v>
      </c>
      <c r="T21" s="106" t="s">
        <v>58</v>
      </c>
    </row>
    <row r="22" spans="2:20" ht="24">
      <c r="B22" s="79" t="s">
        <v>55</v>
      </c>
      <c r="C22" s="80">
        <v>147665</v>
      </c>
      <c r="D22" s="81" t="s">
        <v>39</v>
      </c>
      <c r="E22" s="71">
        <v>9.688455E-2</v>
      </c>
      <c r="F22" s="85">
        <v>43332</v>
      </c>
      <c r="G22" s="86">
        <v>3.95</v>
      </c>
      <c r="H22" s="87" t="s">
        <v>56</v>
      </c>
      <c r="I22" s="99"/>
      <c r="J22" s="71">
        <v>9.688455E-2</v>
      </c>
      <c r="K22" s="71"/>
      <c r="L22" s="71">
        <v>9.688455E-2</v>
      </c>
      <c r="M22" s="99"/>
      <c r="S22" s="105" t="s">
        <v>41</v>
      </c>
      <c r="T22" s="106" t="s">
        <v>59</v>
      </c>
    </row>
    <row r="23" spans="2:20" ht="24">
      <c r="B23" s="79" t="s">
        <v>55</v>
      </c>
      <c r="C23" s="80">
        <v>147665</v>
      </c>
      <c r="D23" s="81" t="s">
        <v>39</v>
      </c>
      <c r="E23" s="71">
        <v>5.3999684999999999E-2</v>
      </c>
      <c r="F23" s="85">
        <v>43332</v>
      </c>
      <c r="G23" s="86">
        <v>3.95</v>
      </c>
      <c r="H23" s="87" t="s">
        <v>56</v>
      </c>
      <c r="I23" s="99"/>
      <c r="J23" s="71">
        <v>5.3999684999999999E-2</v>
      </c>
      <c r="K23" s="71"/>
      <c r="L23" s="71">
        <v>5.3999684999999999E-2</v>
      </c>
      <c r="M23" s="99"/>
      <c r="S23" s="105" t="s">
        <v>41</v>
      </c>
      <c r="T23" s="106" t="s">
        <v>60</v>
      </c>
    </row>
    <row r="24" spans="2:20" ht="24">
      <c r="B24" s="79" t="s">
        <v>55</v>
      </c>
      <c r="C24" s="80">
        <v>147665</v>
      </c>
      <c r="D24" s="81" t="s">
        <v>39</v>
      </c>
      <c r="E24" s="71">
        <v>9.5116317000000006E-2</v>
      </c>
      <c r="F24" s="85">
        <v>43332</v>
      </c>
      <c r="G24" s="86">
        <v>3.95</v>
      </c>
      <c r="H24" s="87" t="s">
        <v>56</v>
      </c>
      <c r="I24" s="99"/>
      <c r="J24" s="71">
        <v>9.5116317000000006E-2</v>
      </c>
      <c r="K24" s="71"/>
      <c r="L24" s="71">
        <v>9.5116317000000006E-2</v>
      </c>
      <c r="M24" s="99"/>
      <c r="S24" s="105" t="s">
        <v>41</v>
      </c>
      <c r="T24" s="106" t="s">
        <v>61</v>
      </c>
    </row>
    <row r="25" spans="2:20" ht="24">
      <c r="B25" s="79" t="s">
        <v>62</v>
      </c>
      <c r="C25" s="80">
        <v>160832</v>
      </c>
      <c r="D25" s="81" t="s">
        <v>39</v>
      </c>
      <c r="E25" s="71">
        <v>0.1143</v>
      </c>
      <c r="F25" s="85">
        <v>44053</v>
      </c>
      <c r="G25" s="86">
        <v>3.26</v>
      </c>
      <c r="H25" s="87" t="s">
        <v>56</v>
      </c>
      <c r="I25" s="99"/>
      <c r="J25" s="71">
        <v>0.1143</v>
      </c>
      <c r="K25" s="71"/>
      <c r="L25" s="71">
        <v>0.1143</v>
      </c>
      <c r="M25" s="99"/>
      <c r="S25" s="105" t="s">
        <v>41</v>
      </c>
      <c r="T25" s="106" t="s">
        <v>54</v>
      </c>
    </row>
    <row r="26" spans="2:20" ht="24">
      <c r="B26" s="79" t="s">
        <v>62</v>
      </c>
      <c r="C26" s="80">
        <v>160832</v>
      </c>
      <c r="D26" s="81" t="s">
        <v>39</v>
      </c>
      <c r="E26" s="71">
        <v>4.5699999999999998E-2</v>
      </c>
      <c r="F26" s="85">
        <v>44053</v>
      </c>
      <c r="G26" s="86">
        <v>3.26</v>
      </c>
      <c r="H26" s="87" t="s">
        <v>56</v>
      </c>
      <c r="I26" s="99"/>
      <c r="J26" s="71">
        <v>4.5699999999999998E-2</v>
      </c>
      <c r="K26" s="71"/>
      <c r="L26" s="71">
        <v>4.5699999999999998E-2</v>
      </c>
      <c r="M26" s="99"/>
      <c r="S26" s="105" t="s">
        <v>41</v>
      </c>
      <c r="T26" s="106" t="s">
        <v>63</v>
      </c>
    </row>
    <row r="27" spans="2:20" ht="36">
      <c r="B27" s="79" t="s">
        <v>62</v>
      </c>
      <c r="C27" s="80">
        <v>160832</v>
      </c>
      <c r="D27" s="81" t="s">
        <v>39</v>
      </c>
      <c r="E27" s="71">
        <v>0.04</v>
      </c>
      <c r="F27" s="85">
        <v>44053</v>
      </c>
      <c r="G27" s="86">
        <v>3.26</v>
      </c>
      <c r="H27" s="87" t="s">
        <v>56</v>
      </c>
      <c r="I27" s="99"/>
      <c r="J27" s="71">
        <v>0.04</v>
      </c>
      <c r="K27" s="71"/>
      <c r="L27" s="71">
        <v>0.04</v>
      </c>
      <c r="M27" s="99"/>
      <c r="S27" s="105" t="s">
        <v>41</v>
      </c>
      <c r="T27" s="106" t="s">
        <v>64</v>
      </c>
    </row>
    <row r="28" spans="2:20" ht="24">
      <c r="B28" s="68" t="s">
        <v>38</v>
      </c>
      <c r="C28" s="69">
        <v>2105132</v>
      </c>
      <c r="D28" s="70" t="s">
        <v>39</v>
      </c>
      <c r="E28" s="71">
        <f>(129.8712*2)/10000</f>
        <v>2.5974239999999999E-2</v>
      </c>
      <c r="F28" s="88">
        <v>44326</v>
      </c>
      <c r="G28" s="89">
        <v>3.41</v>
      </c>
      <c r="H28" s="90" t="s">
        <v>40</v>
      </c>
      <c r="I28" s="99"/>
      <c r="J28" s="71">
        <v>2.5974239999999999E-2</v>
      </c>
      <c r="K28" s="71"/>
      <c r="L28" s="71">
        <v>2.5974239999999999E-2</v>
      </c>
      <c r="M28" s="99"/>
      <c r="S28" s="107" t="s">
        <v>65</v>
      </c>
      <c r="T28" s="102" t="s">
        <v>66</v>
      </c>
    </row>
    <row r="29" spans="2:20" ht="48">
      <c r="B29" s="79" t="s">
        <v>62</v>
      </c>
      <c r="C29" s="80">
        <v>160832</v>
      </c>
      <c r="D29" s="81" t="s">
        <v>39</v>
      </c>
      <c r="E29" s="71">
        <v>0.13</v>
      </c>
      <c r="F29" s="85">
        <v>44053</v>
      </c>
      <c r="G29" s="86">
        <v>3.26</v>
      </c>
      <c r="H29" s="87" t="s">
        <v>56</v>
      </c>
      <c r="I29" s="99"/>
      <c r="J29" s="71">
        <v>0.13</v>
      </c>
      <c r="K29" s="71"/>
      <c r="L29" s="71">
        <v>0.13</v>
      </c>
      <c r="M29" s="99"/>
      <c r="S29" s="105" t="s">
        <v>65</v>
      </c>
      <c r="T29" s="106" t="s">
        <v>67</v>
      </c>
    </row>
    <row r="30" spans="2:20" s="137" customFormat="1" ht="24">
      <c r="B30" s="129" t="s">
        <v>292</v>
      </c>
      <c r="C30" s="130">
        <v>104524</v>
      </c>
      <c r="D30" s="131" t="s">
        <v>39</v>
      </c>
      <c r="E30" s="132">
        <v>0.15</v>
      </c>
      <c r="F30" s="133">
        <v>43521</v>
      </c>
      <c r="G30" s="134">
        <v>3.38</v>
      </c>
      <c r="H30" s="135" t="s">
        <v>40</v>
      </c>
      <c r="I30" s="136">
        <v>0.15</v>
      </c>
      <c r="J30" s="132">
        <v>0.15</v>
      </c>
      <c r="K30" s="132">
        <v>0.15</v>
      </c>
      <c r="L30" s="132">
        <v>0.15</v>
      </c>
      <c r="M30" s="136"/>
      <c r="S30" s="138" t="s">
        <v>68</v>
      </c>
      <c r="T30" s="139" t="s">
        <v>69</v>
      </c>
    </row>
    <row r="31" spans="2:20" s="137" customFormat="1" ht="72">
      <c r="B31" s="129" t="s">
        <v>291</v>
      </c>
      <c r="C31" s="130">
        <v>147578</v>
      </c>
      <c r="D31" s="131" t="s">
        <v>39</v>
      </c>
      <c r="E31" s="132">
        <v>0.15</v>
      </c>
      <c r="F31" s="133">
        <v>43369</v>
      </c>
      <c r="G31" s="134">
        <v>4.07</v>
      </c>
      <c r="H31" s="135" t="s">
        <v>56</v>
      </c>
      <c r="I31" s="136">
        <v>0.15</v>
      </c>
      <c r="J31" s="132">
        <v>0.15</v>
      </c>
      <c r="K31" s="132">
        <v>0.15</v>
      </c>
      <c r="L31" s="132">
        <v>0.15</v>
      </c>
      <c r="M31" s="136"/>
      <c r="S31" s="138" t="s">
        <v>68</v>
      </c>
      <c r="T31" s="139" t="s">
        <v>71</v>
      </c>
    </row>
    <row r="32" spans="2:20" ht="24">
      <c r="B32" s="68" t="s">
        <v>38</v>
      </c>
      <c r="C32" s="69">
        <v>2105132</v>
      </c>
      <c r="D32" s="70" t="s">
        <v>39</v>
      </c>
      <c r="E32" s="71">
        <f>(1915.4113415*2)/10000</f>
        <v>0.38308226829999997</v>
      </c>
      <c r="F32" s="88">
        <v>44326</v>
      </c>
      <c r="G32" s="89">
        <v>3.41</v>
      </c>
      <c r="H32" s="90" t="s">
        <v>40</v>
      </c>
      <c r="I32" s="100"/>
      <c r="J32" s="71">
        <v>0.38308226829999997</v>
      </c>
      <c r="K32" s="71"/>
      <c r="L32" s="71">
        <v>0.38308226829999997</v>
      </c>
      <c r="M32" s="99"/>
      <c r="S32" s="107" t="s">
        <v>72</v>
      </c>
      <c r="T32" s="102" t="s">
        <v>73</v>
      </c>
    </row>
    <row r="33" spans="2:20" ht="24">
      <c r="B33" s="68" t="s">
        <v>74</v>
      </c>
      <c r="C33" s="76">
        <v>2105131</v>
      </c>
      <c r="D33" s="70" t="s">
        <v>39</v>
      </c>
      <c r="E33" s="71">
        <v>1.18</v>
      </c>
      <c r="F33" s="88">
        <v>44326</v>
      </c>
      <c r="G33" s="91">
        <v>3.38</v>
      </c>
      <c r="H33" s="90" t="s">
        <v>56</v>
      </c>
      <c r="I33" s="99"/>
      <c r="J33" s="71">
        <v>1.18</v>
      </c>
      <c r="K33" s="71"/>
      <c r="L33" s="71">
        <v>1.18</v>
      </c>
      <c r="M33" s="99"/>
      <c r="S33" s="103" t="s">
        <v>72</v>
      </c>
      <c r="T33" s="102" t="s">
        <v>73</v>
      </c>
    </row>
    <row r="34" spans="2:20" ht="24">
      <c r="B34" s="75" t="s">
        <v>43</v>
      </c>
      <c r="C34" s="76">
        <v>2171028</v>
      </c>
      <c r="D34" s="70" t="s">
        <v>39</v>
      </c>
      <c r="E34" s="71">
        <v>2.1399999999999999E-2</v>
      </c>
      <c r="F34" s="85">
        <v>44484</v>
      </c>
      <c r="G34" s="92">
        <v>2.75</v>
      </c>
      <c r="H34" s="90" t="s">
        <v>44</v>
      </c>
      <c r="I34" s="99"/>
      <c r="J34" s="71">
        <v>2.1399999999999999E-2</v>
      </c>
      <c r="K34" s="71"/>
      <c r="L34" s="71">
        <v>2.1399999999999999E-2</v>
      </c>
      <c r="M34" s="99"/>
      <c r="S34" s="103" t="s">
        <v>72</v>
      </c>
      <c r="T34" s="102" t="s">
        <v>73</v>
      </c>
    </row>
    <row r="35" spans="2:20" ht="36">
      <c r="B35" s="79" t="s">
        <v>46</v>
      </c>
      <c r="C35" s="80">
        <v>157575</v>
      </c>
      <c r="D35" s="81" t="s">
        <v>39</v>
      </c>
      <c r="E35" s="71">
        <v>0.10773298000000001</v>
      </c>
      <c r="F35" s="85">
        <v>43494</v>
      </c>
      <c r="G35" s="86">
        <v>3.38</v>
      </c>
      <c r="H35" s="87" t="s">
        <v>40</v>
      </c>
      <c r="I35" s="99"/>
      <c r="J35" s="71">
        <v>0.10773298000000001</v>
      </c>
      <c r="K35" s="71"/>
      <c r="L35" s="71">
        <v>0.10773298000000001</v>
      </c>
      <c r="M35" s="99"/>
      <c r="S35" s="101" t="s">
        <v>75</v>
      </c>
      <c r="T35" s="104" t="s">
        <v>76</v>
      </c>
    </row>
    <row r="36" spans="2:20" ht="36">
      <c r="B36" s="79" t="s">
        <v>55</v>
      </c>
      <c r="C36" s="80">
        <v>147665</v>
      </c>
      <c r="D36" s="81" t="s">
        <v>39</v>
      </c>
      <c r="E36" s="71">
        <v>0.36030000000000001</v>
      </c>
      <c r="F36" s="85">
        <v>43332</v>
      </c>
      <c r="G36" s="86">
        <v>3.95</v>
      </c>
      <c r="H36" s="87" t="s">
        <v>56</v>
      </c>
      <c r="I36" s="99"/>
      <c r="J36" s="71">
        <v>0.36030000000000001</v>
      </c>
      <c r="K36" s="71"/>
      <c r="L36" s="71">
        <v>0.36030000000000001</v>
      </c>
      <c r="M36" s="99"/>
      <c r="S36" s="105" t="s">
        <v>75</v>
      </c>
      <c r="T36" s="106" t="s">
        <v>76</v>
      </c>
    </row>
    <row r="37" spans="2:20" ht="24">
      <c r="B37" s="79" t="s">
        <v>70</v>
      </c>
      <c r="C37" s="80">
        <v>147578</v>
      </c>
      <c r="D37" s="81" t="s">
        <v>39</v>
      </c>
      <c r="E37" s="71">
        <v>0.2</v>
      </c>
      <c r="F37" s="85">
        <v>43369</v>
      </c>
      <c r="G37" s="86">
        <v>4.07</v>
      </c>
      <c r="H37" s="87" t="s">
        <v>56</v>
      </c>
      <c r="I37" s="99"/>
      <c r="J37" s="71">
        <v>0.2</v>
      </c>
      <c r="K37" s="71"/>
      <c r="L37" s="71">
        <v>0.2</v>
      </c>
      <c r="M37" s="99"/>
      <c r="S37" s="105" t="s">
        <v>75</v>
      </c>
      <c r="T37" s="106" t="s">
        <v>77</v>
      </c>
    </row>
    <row r="38" spans="2:20" ht="24">
      <c r="B38" s="79" t="s">
        <v>78</v>
      </c>
      <c r="C38" s="80">
        <v>160833</v>
      </c>
      <c r="D38" s="81" t="s">
        <v>39</v>
      </c>
      <c r="E38" s="71">
        <v>0.50149999999999995</v>
      </c>
      <c r="F38" s="85">
        <v>44053</v>
      </c>
      <c r="G38" s="86">
        <v>3.82</v>
      </c>
      <c r="H38" s="87" t="s">
        <v>79</v>
      </c>
      <c r="I38" s="99"/>
      <c r="J38" s="71">
        <v>0.50149999999999995</v>
      </c>
      <c r="K38" s="71"/>
      <c r="L38" s="71">
        <v>0.50149999999999995</v>
      </c>
      <c r="M38" s="99"/>
      <c r="S38" s="105" t="s">
        <v>75</v>
      </c>
      <c r="T38" s="106" t="s">
        <v>80</v>
      </c>
    </row>
    <row r="39" spans="2:20" ht="24">
      <c r="B39" s="79" t="s">
        <v>62</v>
      </c>
      <c r="C39" s="80">
        <v>160832</v>
      </c>
      <c r="D39" s="81" t="s">
        <v>39</v>
      </c>
      <c r="E39" s="71">
        <v>0.15</v>
      </c>
      <c r="F39" s="85">
        <v>44053</v>
      </c>
      <c r="G39" s="86">
        <v>3.26</v>
      </c>
      <c r="H39" s="87" t="s">
        <v>56</v>
      </c>
      <c r="I39" s="99"/>
      <c r="J39" s="71">
        <v>0.15</v>
      </c>
      <c r="K39" s="71"/>
      <c r="L39" s="71">
        <v>0.15</v>
      </c>
      <c r="M39" s="99"/>
      <c r="S39" s="105" t="s">
        <v>75</v>
      </c>
      <c r="T39" s="106" t="s">
        <v>80</v>
      </c>
    </row>
    <row r="40" spans="2:20" ht="33.950000000000003" customHeight="1">
      <c r="B40" s="68" t="s">
        <v>38</v>
      </c>
      <c r="C40" s="69">
        <v>2105132</v>
      </c>
      <c r="D40" s="70" t="s">
        <v>39</v>
      </c>
      <c r="E40" s="71">
        <f>(500*2)/10000</f>
        <v>0.1</v>
      </c>
      <c r="F40" s="88">
        <v>44326</v>
      </c>
      <c r="G40" s="89">
        <v>3.41</v>
      </c>
      <c r="H40" s="90" t="s">
        <v>40</v>
      </c>
      <c r="I40" s="99"/>
      <c r="J40" s="71">
        <v>0.1</v>
      </c>
      <c r="K40" s="71"/>
      <c r="L40" s="71">
        <v>0.1</v>
      </c>
      <c r="M40" s="99"/>
      <c r="S40" s="107" t="s">
        <v>81</v>
      </c>
      <c r="T40" s="102" t="s">
        <v>82</v>
      </c>
    </row>
    <row r="41" spans="2:20" ht="24">
      <c r="B41" s="79" t="s">
        <v>46</v>
      </c>
      <c r="C41" s="80">
        <v>157575</v>
      </c>
      <c r="D41" s="81" t="s">
        <v>39</v>
      </c>
      <c r="E41" s="71">
        <v>0.13849500000000001</v>
      </c>
      <c r="F41" s="85">
        <v>43494</v>
      </c>
      <c r="G41" s="86">
        <v>3.38</v>
      </c>
      <c r="H41" s="87" t="s">
        <v>40</v>
      </c>
      <c r="I41" s="99"/>
      <c r="J41" s="71">
        <v>0.13849500000000001</v>
      </c>
      <c r="K41" s="71"/>
      <c r="L41" s="71">
        <v>0.13849500000000001</v>
      </c>
      <c r="M41" s="99"/>
      <c r="S41" s="105" t="s">
        <v>81</v>
      </c>
      <c r="T41" s="106" t="s">
        <v>83</v>
      </c>
    </row>
    <row r="42" spans="2:20" ht="24">
      <c r="B42" s="79" t="s">
        <v>46</v>
      </c>
      <c r="C42" s="80">
        <v>157575</v>
      </c>
      <c r="D42" s="81" t="s">
        <v>39</v>
      </c>
      <c r="E42" s="71">
        <v>1.1155999999999999E-2</v>
      </c>
      <c r="F42" s="85">
        <v>43494</v>
      </c>
      <c r="G42" s="86">
        <v>3.38</v>
      </c>
      <c r="H42" s="87" t="s">
        <v>40</v>
      </c>
      <c r="I42" s="99"/>
      <c r="J42" s="71">
        <v>1.1155999999999999E-2</v>
      </c>
      <c r="K42" s="71"/>
      <c r="L42" s="71">
        <v>1.1155999999999999E-2</v>
      </c>
      <c r="M42" s="99"/>
      <c r="S42" s="105" t="s">
        <v>81</v>
      </c>
      <c r="T42" s="106" t="s">
        <v>84</v>
      </c>
    </row>
    <row r="43" spans="2:20" ht="24">
      <c r="B43" s="79" t="s">
        <v>46</v>
      </c>
      <c r="C43" s="80">
        <v>157575</v>
      </c>
      <c r="D43" s="81" t="s">
        <v>39</v>
      </c>
      <c r="E43" s="71">
        <v>1.3021E-2</v>
      </c>
      <c r="F43" s="85">
        <v>43494</v>
      </c>
      <c r="G43" s="86">
        <v>3.38</v>
      </c>
      <c r="H43" s="87" t="s">
        <v>40</v>
      </c>
      <c r="I43" s="99"/>
      <c r="J43" s="71">
        <v>1.3021E-2</v>
      </c>
      <c r="K43" s="71"/>
      <c r="L43" s="71">
        <v>1.3021E-2</v>
      </c>
      <c r="M43" s="99"/>
      <c r="S43" s="105" t="s">
        <v>81</v>
      </c>
      <c r="T43" s="106" t="s">
        <v>85</v>
      </c>
    </row>
    <row r="44" spans="2:20" ht="24" customHeight="1">
      <c r="B44" s="79" t="s">
        <v>46</v>
      </c>
      <c r="C44" s="80">
        <v>157575</v>
      </c>
      <c r="D44" s="81" t="s">
        <v>39</v>
      </c>
      <c r="E44" s="71">
        <v>9.8555019999999993E-2</v>
      </c>
      <c r="F44" s="85">
        <v>43494</v>
      </c>
      <c r="G44" s="86">
        <v>3.38</v>
      </c>
      <c r="H44" s="87" t="s">
        <v>40</v>
      </c>
      <c r="I44" s="99"/>
      <c r="J44" s="71">
        <v>9.8555019999999993E-2</v>
      </c>
      <c r="K44" s="71"/>
      <c r="L44" s="71">
        <v>9.8555019999999993E-2</v>
      </c>
      <c r="M44" s="99"/>
      <c r="S44" s="105" t="s">
        <v>81</v>
      </c>
      <c r="T44" s="106" t="s">
        <v>86</v>
      </c>
    </row>
    <row r="45" spans="2:20" ht="24" customHeight="1">
      <c r="B45" s="79" t="s">
        <v>55</v>
      </c>
      <c r="C45" s="80">
        <v>147665</v>
      </c>
      <c r="D45" s="81" t="s">
        <v>39</v>
      </c>
      <c r="E45" s="71">
        <v>2.5831858999999999E-2</v>
      </c>
      <c r="F45" s="85">
        <v>43332</v>
      </c>
      <c r="G45" s="86">
        <v>3.95</v>
      </c>
      <c r="H45" s="87" t="s">
        <v>56</v>
      </c>
      <c r="I45" s="99"/>
      <c r="J45" s="71">
        <v>2.5831858999999999E-2</v>
      </c>
      <c r="K45" s="71"/>
      <c r="L45" s="71">
        <v>2.5831858999999999E-2</v>
      </c>
      <c r="M45" s="99"/>
      <c r="S45" s="105" t="s">
        <v>81</v>
      </c>
      <c r="T45" s="106" t="s">
        <v>87</v>
      </c>
    </row>
    <row r="46" spans="2:20" ht="24">
      <c r="B46" s="79" t="s">
        <v>55</v>
      </c>
      <c r="C46" s="80">
        <v>147665</v>
      </c>
      <c r="D46" s="81" t="s">
        <v>39</v>
      </c>
      <c r="E46" s="71">
        <v>1.907915E-2</v>
      </c>
      <c r="F46" s="85">
        <v>43332</v>
      </c>
      <c r="G46" s="86">
        <v>3.95</v>
      </c>
      <c r="H46" s="87" t="s">
        <v>56</v>
      </c>
      <c r="I46" s="99"/>
      <c r="J46" s="71">
        <v>1.907915E-2</v>
      </c>
      <c r="K46" s="71"/>
      <c r="L46" s="71">
        <v>1.907915E-2</v>
      </c>
      <c r="M46" s="99"/>
      <c r="S46" s="105" t="s">
        <v>81</v>
      </c>
      <c r="T46" s="106" t="s">
        <v>88</v>
      </c>
    </row>
    <row r="47" spans="2:20" ht="24">
      <c r="B47" s="79" t="s">
        <v>46</v>
      </c>
      <c r="C47" s="80">
        <v>157575</v>
      </c>
      <c r="D47" s="81" t="s">
        <v>39</v>
      </c>
      <c r="E47" s="71">
        <v>1.6121E-2</v>
      </c>
      <c r="F47" s="85">
        <v>43494</v>
      </c>
      <c r="G47" s="86">
        <v>3.38</v>
      </c>
      <c r="H47" s="87" t="s">
        <v>40</v>
      </c>
      <c r="I47" s="99"/>
      <c r="J47" s="71">
        <v>1.6121E-2</v>
      </c>
      <c r="K47" s="71"/>
      <c r="L47" s="71">
        <v>1.6121E-2</v>
      </c>
      <c r="M47" s="99"/>
      <c r="S47" s="105" t="s">
        <v>89</v>
      </c>
      <c r="T47" s="104" t="s">
        <v>90</v>
      </c>
    </row>
  </sheetData>
  <mergeCells count="6">
    <mergeCell ref="B4:M4"/>
    <mergeCell ref="B6:M6"/>
    <mergeCell ref="C8:H8"/>
    <mergeCell ref="I8:J8"/>
    <mergeCell ref="K8:L8"/>
    <mergeCell ref="M8:M9"/>
  </mergeCells>
  <phoneticPr fontId="13" type="noConversion"/>
  <printOptions horizontalCentered="1"/>
  <pageMargins left="0.39305555555555599" right="0.39305555555555599" top="0.39305555555555599" bottom="0.39305555555555599" header="0" footer="0"/>
  <pageSetup paperSize="9" scale="45" orientation="landscape" r:id="rId1"/>
</worksheet>
</file>

<file path=xl/worksheets/sheet2.xml><?xml version="1.0" encoding="utf-8"?>
<worksheet xmlns="http://schemas.openxmlformats.org/spreadsheetml/2006/main" xmlns:r="http://schemas.openxmlformats.org/officeDocument/2006/relationships">
  <sheetPr>
    <pageSetUpPr fitToPage="1"/>
  </sheetPr>
  <dimension ref="A1:V56"/>
  <sheetViews>
    <sheetView workbookViewId="0">
      <pane xSplit="2" ySplit="9" topLeftCell="D10" activePane="bottomRight" state="frozen"/>
      <selection pane="topRight"/>
      <selection pane="bottomLeft"/>
      <selection pane="bottomRight" activeCell="X24" sqref="X24"/>
    </sheetView>
  </sheetViews>
  <sheetFormatPr defaultColWidth="10" defaultRowHeight="13.5"/>
  <cols>
    <col min="1" max="1" width="9" style="13" hidden="1"/>
    <col min="2" max="2" width="23.75" style="13" customWidth="1"/>
    <col min="3" max="3" width="18.125" style="13" customWidth="1"/>
    <col min="4" max="4" width="9.125" style="13" customWidth="1"/>
    <col min="5" max="6" width="12.75" style="13" customWidth="1"/>
    <col min="7" max="8" width="9.125" style="13" customWidth="1"/>
    <col min="9" max="9" width="12.125" style="13" customWidth="1"/>
    <col min="10" max="13" width="9.125" style="13" customWidth="1"/>
    <col min="14" max="14" width="11.625" style="13" customWidth="1"/>
    <col min="15" max="15" width="16.125" style="13" customWidth="1"/>
    <col min="16" max="18" width="9" style="13" hidden="1"/>
    <col min="19" max="19" width="9" style="13"/>
    <col min="20" max="20" width="14.375" style="15" customWidth="1"/>
    <col min="21" max="21" width="14" style="15" customWidth="1"/>
    <col min="22" max="22" width="15" style="16" customWidth="1"/>
    <col min="23" max="23" width="10.375" style="13"/>
    <col min="24" max="16384" width="10" style="13"/>
  </cols>
  <sheetData>
    <row r="1" spans="1:22" ht="33.75" hidden="1">
      <c r="A1" s="17">
        <v>0</v>
      </c>
      <c r="B1" s="17" t="s">
        <v>0</v>
      </c>
      <c r="C1" s="17" t="s">
        <v>91</v>
      </c>
    </row>
    <row r="2" spans="1:22" ht="22.5" hidden="1">
      <c r="A2" s="17">
        <v>0</v>
      </c>
      <c r="B2" s="17" t="s">
        <v>3</v>
      </c>
      <c r="C2" s="17" t="s">
        <v>4</v>
      </c>
      <c r="D2" s="17" t="s">
        <v>5</v>
      </c>
      <c r="E2" s="17" t="s">
        <v>6</v>
      </c>
      <c r="F2" s="17" t="s">
        <v>92</v>
      </c>
      <c r="G2" s="17"/>
      <c r="H2" s="17"/>
    </row>
    <row r="3" spans="1:22" hidden="1">
      <c r="A3" s="17">
        <v>0</v>
      </c>
      <c r="B3" s="17" t="s">
        <v>8</v>
      </c>
      <c r="C3" s="17" t="s">
        <v>9</v>
      </c>
      <c r="E3" s="17" t="s">
        <v>10</v>
      </c>
      <c r="F3" s="17" t="s">
        <v>11</v>
      </c>
      <c r="G3" s="17" t="s">
        <v>12</v>
      </c>
      <c r="H3" s="17" t="s">
        <v>13</v>
      </c>
      <c r="I3" s="17" t="s">
        <v>93</v>
      </c>
      <c r="J3" s="17" t="s">
        <v>14</v>
      </c>
      <c r="K3" s="17" t="s">
        <v>15</v>
      </c>
      <c r="L3" s="17" t="s">
        <v>16</v>
      </c>
      <c r="M3" s="17" t="s">
        <v>17</v>
      </c>
      <c r="N3" s="17" t="s">
        <v>94</v>
      </c>
      <c r="O3" s="17" t="s">
        <v>18</v>
      </c>
      <c r="P3" s="17" t="s">
        <v>19</v>
      </c>
      <c r="Q3" s="17" t="s">
        <v>20</v>
      </c>
      <c r="R3" s="17" t="s">
        <v>21</v>
      </c>
      <c r="S3" s="31"/>
      <c r="T3" s="57"/>
    </row>
    <row r="4" spans="1:22" ht="63" customHeight="1">
      <c r="A4" s="17"/>
      <c r="B4" s="116" t="s">
        <v>95</v>
      </c>
      <c r="C4" s="116"/>
      <c r="D4" s="116"/>
      <c r="E4" s="116"/>
      <c r="F4" s="116"/>
      <c r="G4" s="116"/>
      <c r="H4" s="116"/>
      <c r="I4" s="116"/>
      <c r="J4" s="116"/>
      <c r="K4" s="116"/>
      <c r="L4" s="116"/>
      <c r="M4" s="116"/>
      <c r="N4" s="116"/>
      <c r="O4" s="116"/>
      <c r="P4" s="31"/>
      <c r="Q4" s="31"/>
      <c r="R4" s="31"/>
      <c r="S4" s="31"/>
      <c r="T4" s="57"/>
    </row>
    <row r="5" spans="1:22" ht="24.95" customHeight="1">
      <c r="A5" s="17">
        <v>0</v>
      </c>
      <c r="B5" s="18" t="s">
        <v>96</v>
      </c>
    </row>
    <row r="6" spans="1:22" ht="27.95" customHeight="1">
      <c r="A6" s="17">
        <v>0</v>
      </c>
      <c r="B6" s="117" t="s">
        <v>97</v>
      </c>
      <c r="C6" s="117"/>
      <c r="D6" s="117"/>
      <c r="E6" s="117"/>
      <c r="F6" s="117"/>
      <c r="G6" s="117"/>
      <c r="H6" s="117"/>
      <c r="I6" s="117"/>
      <c r="J6" s="117"/>
      <c r="K6" s="117"/>
      <c r="L6" s="117"/>
      <c r="M6" s="117"/>
      <c r="N6" s="117"/>
      <c r="O6" s="117"/>
    </row>
    <row r="7" spans="1:22" ht="36" customHeight="1">
      <c r="A7" s="17">
        <v>0</v>
      </c>
      <c r="B7" s="19"/>
      <c r="C7" s="19"/>
      <c r="D7" s="19"/>
      <c r="E7" s="19"/>
      <c r="F7" s="19"/>
      <c r="G7" s="19"/>
      <c r="H7" s="19"/>
      <c r="I7" s="42"/>
      <c r="J7" s="42"/>
      <c r="K7" s="19"/>
      <c r="L7" s="19"/>
      <c r="M7" s="19"/>
      <c r="N7" s="42"/>
      <c r="O7" s="43" t="s">
        <v>25</v>
      </c>
    </row>
    <row r="8" spans="1:22" ht="30" customHeight="1">
      <c r="A8" s="17">
        <v>0</v>
      </c>
      <c r="B8" s="20"/>
      <c r="C8" s="118" t="s">
        <v>26</v>
      </c>
      <c r="D8" s="118"/>
      <c r="E8" s="118"/>
      <c r="F8" s="118"/>
      <c r="G8" s="118"/>
      <c r="H8" s="118"/>
      <c r="I8" s="121" t="s">
        <v>98</v>
      </c>
      <c r="J8" s="119" t="s">
        <v>27</v>
      </c>
      <c r="K8" s="119"/>
      <c r="L8" s="120" t="s">
        <v>28</v>
      </c>
      <c r="M8" s="120"/>
      <c r="N8" s="123" t="s">
        <v>99</v>
      </c>
      <c r="O8" s="125" t="s">
        <v>29</v>
      </c>
      <c r="T8" s="126" t="s">
        <v>100</v>
      </c>
      <c r="U8" s="126" t="s">
        <v>101</v>
      </c>
      <c r="V8" s="126" t="s">
        <v>102</v>
      </c>
    </row>
    <row r="9" spans="1:22" ht="48" customHeight="1">
      <c r="A9" s="17">
        <v>0</v>
      </c>
      <c r="B9" s="20" t="s">
        <v>30</v>
      </c>
      <c r="C9" s="20" t="s">
        <v>31</v>
      </c>
      <c r="D9" s="20" t="s">
        <v>32</v>
      </c>
      <c r="E9" s="20" t="s">
        <v>33</v>
      </c>
      <c r="F9" s="20" t="s">
        <v>34</v>
      </c>
      <c r="G9" s="20" t="s">
        <v>35</v>
      </c>
      <c r="H9" s="20" t="s">
        <v>36</v>
      </c>
      <c r="I9" s="122"/>
      <c r="J9" s="44"/>
      <c r="K9" s="45" t="s">
        <v>37</v>
      </c>
      <c r="L9" s="46"/>
      <c r="M9" s="45" t="s">
        <v>37</v>
      </c>
      <c r="N9" s="124"/>
      <c r="O9" s="125"/>
      <c r="T9" s="127"/>
      <c r="U9" s="128"/>
      <c r="V9" s="128"/>
    </row>
    <row r="10" spans="1:22" ht="45" customHeight="1">
      <c r="A10" s="22"/>
      <c r="B10" s="23" t="s">
        <v>103</v>
      </c>
      <c r="C10" s="24" t="s">
        <v>104</v>
      </c>
      <c r="D10" s="25" t="s">
        <v>105</v>
      </c>
      <c r="E10" s="26">
        <v>1.5</v>
      </c>
      <c r="F10" s="24" t="s">
        <v>106</v>
      </c>
      <c r="G10" s="27" t="s">
        <v>107</v>
      </c>
      <c r="H10" s="28" t="s">
        <v>56</v>
      </c>
      <c r="I10" s="47" t="s">
        <v>108</v>
      </c>
      <c r="J10" s="48">
        <v>4.8804999999999996</v>
      </c>
      <c r="K10" s="48">
        <v>3</v>
      </c>
      <c r="L10" s="48"/>
      <c r="M10" s="48">
        <v>3</v>
      </c>
      <c r="N10" s="49"/>
      <c r="O10" s="33"/>
      <c r="P10" s="22"/>
      <c r="Q10" s="22"/>
      <c r="R10" s="22"/>
      <c r="S10" s="58"/>
      <c r="T10" s="59" t="s">
        <v>109</v>
      </c>
      <c r="U10" s="60" t="s">
        <v>110</v>
      </c>
      <c r="V10" s="61" t="s">
        <v>111</v>
      </c>
    </row>
    <row r="11" spans="1:22" ht="45" customHeight="1">
      <c r="A11" s="22"/>
      <c r="B11" s="25" t="s">
        <v>112</v>
      </c>
      <c r="C11" s="25">
        <v>1905136</v>
      </c>
      <c r="D11" s="25" t="s">
        <v>105</v>
      </c>
      <c r="E11" s="26">
        <v>1.5</v>
      </c>
      <c r="F11" s="25" t="s">
        <v>113</v>
      </c>
      <c r="G11" s="29" t="s">
        <v>114</v>
      </c>
      <c r="H11" s="30" t="s">
        <v>40</v>
      </c>
      <c r="I11" s="33" t="s">
        <v>115</v>
      </c>
      <c r="J11" s="48">
        <v>25.3795</v>
      </c>
      <c r="K11" s="48">
        <v>7</v>
      </c>
      <c r="L11" s="48"/>
      <c r="M11" s="48">
        <v>7</v>
      </c>
      <c r="N11" s="50"/>
      <c r="O11" s="25"/>
      <c r="P11" s="22"/>
      <c r="Q11" s="22"/>
      <c r="R11" s="22"/>
      <c r="S11" s="58"/>
      <c r="T11" s="59" t="s">
        <v>116</v>
      </c>
      <c r="U11" s="62" t="s">
        <v>117</v>
      </c>
      <c r="V11" s="61" t="s">
        <v>111</v>
      </c>
    </row>
    <row r="12" spans="1:22" ht="45" customHeight="1">
      <c r="A12" s="22"/>
      <c r="B12" s="25" t="s">
        <v>118</v>
      </c>
      <c r="C12" s="25">
        <v>157689</v>
      </c>
      <c r="D12" s="25" t="s">
        <v>105</v>
      </c>
      <c r="E12" s="26">
        <v>0.04</v>
      </c>
      <c r="F12" s="25" t="s">
        <v>119</v>
      </c>
      <c r="G12" s="29" t="s">
        <v>120</v>
      </c>
      <c r="H12" s="30" t="s">
        <v>40</v>
      </c>
      <c r="I12" s="33" t="s">
        <v>115</v>
      </c>
      <c r="J12" s="48">
        <v>25.3795</v>
      </c>
      <c r="K12" s="48">
        <v>7</v>
      </c>
      <c r="L12" s="48"/>
      <c r="M12" s="48">
        <v>7</v>
      </c>
      <c r="N12" s="50"/>
      <c r="O12" s="25"/>
      <c r="P12" s="22"/>
      <c r="Q12" s="22"/>
      <c r="R12" s="22"/>
      <c r="S12" s="58"/>
      <c r="T12" s="59" t="s">
        <v>116</v>
      </c>
      <c r="U12" s="62" t="s">
        <v>117</v>
      </c>
      <c r="V12" s="61" t="s">
        <v>111</v>
      </c>
    </row>
    <row r="13" spans="1:22" ht="45" customHeight="1">
      <c r="B13" s="25" t="s">
        <v>121</v>
      </c>
      <c r="C13" s="25">
        <v>157919</v>
      </c>
      <c r="D13" s="25" t="s">
        <v>105</v>
      </c>
      <c r="E13" s="26">
        <v>1</v>
      </c>
      <c r="F13" s="25" t="s">
        <v>122</v>
      </c>
      <c r="G13" s="29" t="s">
        <v>123</v>
      </c>
      <c r="H13" s="30" t="s">
        <v>40</v>
      </c>
      <c r="I13" s="33" t="s">
        <v>115</v>
      </c>
      <c r="J13" s="48">
        <v>25.3795</v>
      </c>
      <c r="K13" s="48">
        <v>7</v>
      </c>
      <c r="L13" s="48"/>
      <c r="M13" s="48">
        <v>7</v>
      </c>
      <c r="N13" s="50"/>
      <c r="O13" s="25"/>
      <c r="T13" s="63" t="s">
        <v>116</v>
      </c>
      <c r="U13" s="62" t="s">
        <v>117</v>
      </c>
      <c r="V13" s="61" t="s">
        <v>111</v>
      </c>
    </row>
    <row r="14" spans="1:22" ht="45" customHeight="1">
      <c r="A14" s="22"/>
      <c r="B14" s="25" t="s">
        <v>124</v>
      </c>
      <c r="C14" s="25">
        <v>160545</v>
      </c>
      <c r="D14" s="25" t="s">
        <v>105</v>
      </c>
      <c r="E14" s="26">
        <v>1.5</v>
      </c>
      <c r="F14" s="25" t="s">
        <v>125</v>
      </c>
      <c r="G14" s="29" t="s">
        <v>114</v>
      </c>
      <c r="H14" s="30" t="s">
        <v>40</v>
      </c>
      <c r="I14" s="33" t="s">
        <v>115</v>
      </c>
      <c r="J14" s="48">
        <v>25.3795</v>
      </c>
      <c r="K14" s="48">
        <v>7</v>
      </c>
      <c r="L14" s="48"/>
      <c r="M14" s="48">
        <v>7</v>
      </c>
      <c r="N14" s="50"/>
      <c r="O14" s="25"/>
      <c r="P14" s="22"/>
      <c r="Q14" s="22"/>
      <c r="R14" s="22"/>
      <c r="S14" s="22"/>
      <c r="T14" s="63" t="s">
        <v>116</v>
      </c>
      <c r="U14" s="62" t="s">
        <v>117</v>
      </c>
      <c r="V14" s="61" t="s">
        <v>111</v>
      </c>
    </row>
    <row r="15" spans="1:22" ht="45" customHeight="1">
      <c r="A15" s="22"/>
      <c r="B15" s="25" t="s">
        <v>126</v>
      </c>
      <c r="C15" s="25">
        <v>2005181</v>
      </c>
      <c r="D15" s="25" t="s">
        <v>105</v>
      </c>
      <c r="E15" s="26">
        <v>1.61</v>
      </c>
      <c r="F15" s="25" t="s">
        <v>127</v>
      </c>
      <c r="G15" s="29" t="s">
        <v>128</v>
      </c>
      <c r="H15" s="30" t="s">
        <v>40</v>
      </c>
      <c r="I15" s="33" t="s">
        <v>115</v>
      </c>
      <c r="J15" s="48">
        <v>25.3795</v>
      </c>
      <c r="K15" s="48">
        <v>7</v>
      </c>
      <c r="L15" s="48"/>
      <c r="M15" s="48">
        <v>7</v>
      </c>
      <c r="N15" s="50"/>
      <c r="O15" s="25"/>
      <c r="P15" s="22"/>
      <c r="Q15" s="22"/>
      <c r="R15" s="22"/>
      <c r="S15" s="22"/>
      <c r="T15" s="63" t="s">
        <v>116</v>
      </c>
      <c r="U15" s="62" t="s">
        <v>117</v>
      </c>
      <c r="V15" s="61" t="s">
        <v>111</v>
      </c>
    </row>
    <row r="16" spans="1:22" ht="45" customHeight="1">
      <c r="B16" s="25" t="s">
        <v>129</v>
      </c>
      <c r="C16" s="25">
        <v>160731</v>
      </c>
      <c r="D16" s="25" t="s">
        <v>105</v>
      </c>
      <c r="E16" s="26">
        <v>0.49</v>
      </c>
      <c r="F16" s="25" t="s">
        <v>130</v>
      </c>
      <c r="G16" s="29" t="s">
        <v>131</v>
      </c>
      <c r="H16" s="30" t="s">
        <v>40</v>
      </c>
      <c r="I16" s="33" t="s">
        <v>115</v>
      </c>
      <c r="J16" s="48">
        <v>25.3795</v>
      </c>
      <c r="K16" s="48">
        <v>7</v>
      </c>
      <c r="L16" s="48"/>
      <c r="M16" s="48">
        <v>7</v>
      </c>
      <c r="N16" s="50"/>
      <c r="O16" s="25"/>
      <c r="T16" s="63" t="s">
        <v>116</v>
      </c>
      <c r="U16" s="62" t="s">
        <v>117</v>
      </c>
      <c r="V16" s="61" t="s">
        <v>111</v>
      </c>
    </row>
    <row r="17" spans="1:22" ht="45" customHeight="1">
      <c r="B17" s="25" t="s">
        <v>132</v>
      </c>
      <c r="C17" s="25">
        <v>104931</v>
      </c>
      <c r="D17" s="25" t="s">
        <v>105</v>
      </c>
      <c r="E17" s="26">
        <v>0.86</v>
      </c>
      <c r="F17" s="25" t="s">
        <v>133</v>
      </c>
      <c r="G17" s="29" t="s">
        <v>134</v>
      </c>
      <c r="H17" s="30" t="s">
        <v>40</v>
      </c>
      <c r="I17" s="33" t="s">
        <v>115</v>
      </c>
      <c r="J17" s="48">
        <v>25.3795</v>
      </c>
      <c r="K17" s="48">
        <v>7</v>
      </c>
      <c r="L17" s="48"/>
      <c r="M17" s="48">
        <v>7</v>
      </c>
      <c r="N17" s="50"/>
      <c r="O17" s="25"/>
      <c r="T17" s="63" t="s">
        <v>116</v>
      </c>
      <c r="U17" s="62" t="s">
        <v>117</v>
      </c>
      <c r="V17" s="61" t="s">
        <v>111</v>
      </c>
    </row>
    <row r="18" spans="1:22" ht="45" customHeight="1">
      <c r="A18" s="31" t="s">
        <v>135</v>
      </c>
      <c r="B18" s="21" t="s">
        <v>136</v>
      </c>
      <c r="C18" s="21">
        <v>1905135</v>
      </c>
      <c r="D18" s="21" t="s">
        <v>105</v>
      </c>
      <c r="E18" s="26">
        <v>1.06</v>
      </c>
      <c r="F18" s="21" t="s">
        <v>113</v>
      </c>
      <c r="G18" s="32" t="s">
        <v>123</v>
      </c>
      <c r="H18" s="20" t="s">
        <v>56</v>
      </c>
      <c r="I18" s="51" t="s">
        <v>115</v>
      </c>
      <c r="J18" s="48">
        <v>5.3929489999999998</v>
      </c>
      <c r="K18" s="48">
        <v>2.5</v>
      </c>
      <c r="L18" s="48"/>
      <c r="M18" s="48">
        <v>2.5</v>
      </c>
      <c r="N18" s="50"/>
      <c r="O18" s="21"/>
      <c r="P18" s="31" t="s">
        <v>137</v>
      </c>
      <c r="Q18" s="31" t="s">
        <v>138</v>
      </c>
      <c r="R18" s="31" t="s">
        <v>139</v>
      </c>
      <c r="S18" s="31"/>
      <c r="T18" s="64" t="s">
        <v>41</v>
      </c>
      <c r="U18" s="62" t="s">
        <v>140</v>
      </c>
      <c r="V18" s="65" t="s">
        <v>111</v>
      </c>
    </row>
    <row r="19" spans="1:22" ht="45" customHeight="1">
      <c r="B19" s="25" t="s">
        <v>118</v>
      </c>
      <c r="C19" s="25">
        <v>157689</v>
      </c>
      <c r="D19" s="25" t="s">
        <v>105</v>
      </c>
      <c r="E19" s="26">
        <v>0.26</v>
      </c>
      <c r="F19" s="25" t="s">
        <v>119</v>
      </c>
      <c r="G19" s="29" t="s">
        <v>120</v>
      </c>
      <c r="H19" s="30" t="s">
        <v>40</v>
      </c>
      <c r="I19" s="33" t="s">
        <v>115</v>
      </c>
      <c r="J19" s="48">
        <v>5.6063749999999999</v>
      </c>
      <c r="K19" s="48">
        <v>4</v>
      </c>
      <c r="L19" s="48"/>
      <c r="M19" s="48">
        <v>0.66</v>
      </c>
      <c r="N19" s="50"/>
      <c r="O19" s="25"/>
      <c r="T19" s="63" t="s">
        <v>41</v>
      </c>
      <c r="U19" s="62" t="s">
        <v>141</v>
      </c>
      <c r="V19" s="61" t="s">
        <v>111</v>
      </c>
    </row>
    <row r="20" spans="1:22" ht="45" customHeight="1">
      <c r="B20" s="21" t="s">
        <v>142</v>
      </c>
      <c r="C20" s="21">
        <v>157910</v>
      </c>
      <c r="D20" s="21" t="s">
        <v>105</v>
      </c>
      <c r="E20" s="26">
        <v>0.39</v>
      </c>
      <c r="F20" s="21" t="s">
        <v>122</v>
      </c>
      <c r="G20" s="32" t="s">
        <v>123</v>
      </c>
      <c r="H20" s="20" t="s">
        <v>40</v>
      </c>
      <c r="I20" s="51" t="s">
        <v>143</v>
      </c>
      <c r="J20" s="48">
        <v>2.5412400000000002</v>
      </c>
      <c r="K20" s="48">
        <v>1.5</v>
      </c>
      <c r="L20" s="48"/>
      <c r="M20" s="48">
        <v>1.39</v>
      </c>
      <c r="N20" s="50"/>
      <c r="O20" s="21"/>
      <c r="T20" s="63" t="s">
        <v>41</v>
      </c>
      <c r="U20" s="62" t="s">
        <v>144</v>
      </c>
      <c r="V20" s="61" t="s">
        <v>111</v>
      </c>
    </row>
    <row r="21" spans="1:22" ht="45" customHeight="1">
      <c r="A21" s="22"/>
      <c r="B21" s="21" t="s">
        <v>145</v>
      </c>
      <c r="C21" s="21">
        <v>2005180</v>
      </c>
      <c r="D21" s="21" t="s">
        <v>105</v>
      </c>
      <c r="E21" s="26">
        <v>1</v>
      </c>
      <c r="F21" s="21" t="s">
        <v>127</v>
      </c>
      <c r="G21" s="32" t="s">
        <v>128</v>
      </c>
      <c r="H21" s="20" t="s">
        <v>56</v>
      </c>
      <c r="I21" s="51" t="s">
        <v>115</v>
      </c>
      <c r="J21" s="48">
        <v>5.3929489999999998</v>
      </c>
      <c r="K21" s="48">
        <v>2.5</v>
      </c>
      <c r="L21" s="48"/>
      <c r="M21" s="48">
        <v>2.5</v>
      </c>
      <c r="N21" s="50"/>
      <c r="O21" s="21"/>
      <c r="P21" s="22"/>
      <c r="Q21" s="22"/>
      <c r="R21" s="22"/>
      <c r="S21" s="22"/>
      <c r="T21" s="63" t="s">
        <v>41</v>
      </c>
      <c r="U21" s="62" t="s">
        <v>140</v>
      </c>
      <c r="V21" s="61" t="s">
        <v>111</v>
      </c>
    </row>
    <row r="22" spans="1:22" ht="45" customHeight="1">
      <c r="B22" s="21" t="s">
        <v>146</v>
      </c>
      <c r="C22" s="21">
        <v>2005185</v>
      </c>
      <c r="D22" s="21" t="s">
        <v>105</v>
      </c>
      <c r="E22" s="26">
        <v>1</v>
      </c>
      <c r="F22" s="21" t="s">
        <v>127</v>
      </c>
      <c r="G22" s="32" t="s">
        <v>128</v>
      </c>
      <c r="H22" s="20" t="s">
        <v>40</v>
      </c>
      <c r="I22" s="51" t="s">
        <v>108</v>
      </c>
      <c r="J22" s="48">
        <v>2.5412400000000002</v>
      </c>
      <c r="K22" s="48">
        <v>1.5</v>
      </c>
      <c r="L22" s="48"/>
      <c r="M22" s="48">
        <v>1.39</v>
      </c>
      <c r="N22" s="50"/>
      <c r="O22" s="21"/>
      <c r="T22" s="63" t="s">
        <v>41</v>
      </c>
      <c r="U22" s="62" t="s">
        <v>144</v>
      </c>
      <c r="V22" s="61" t="s">
        <v>111</v>
      </c>
    </row>
    <row r="23" spans="1:22" ht="45" customHeight="1">
      <c r="B23" s="33" t="s">
        <v>147</v>
      </c>
      <c r="C23" s="24" t="s">
        <v>148</v>
      </c>
      <c r="D23" s="25" t="s">
        <v>105</v>
      </c>
      <c r="E23" s="26">
        <f>(20000000*2)/100000000</f>
        <v>0.4</v>
      </c>
      <c r="F23" s="24" t="s">
        <v>149</v>
      </c>
      <c r="G23" s="27" t="s">
        <v>150</v>
      </c>
      <c r="H23" s="28" t="s">
        <v>40</v>
      </c>
      <c r="I23" s="47" t="s">
        <v>115</v>
      </c>
      <c r="J23" s="48">
        <v>5.6063749999999999</v>
      </c>
      <c r="K23" s="48">
        <v>4</v>
      </c>
      <c r="L23" s="48"/>
      <c r="M23" s="48">
        <v>0.66</v>
      </c>
      <c r="N23" s="49"/>
      <c r="O23" s="33"/>
      <c r="T23" s="63" t="s">
        <v>41</v>
      </c>
      <c r="U23" s="60" t="s">
        <v>141</v>
      </c>
      <c r="V23" s="61" t="s">
        <v>111</v>
      </c>
    </row>
    <row r="24" spans="1:22" ht="45" customHeight="1">
      <c r="B24" s="23" t="s">
        <v>151</v>
      </c>
      <c r="C24" s="24" t="s">
        <v>152</v>
      </c>
      <c r="D24" s="25" t="s">
        <v>105</v>
      </c>
      <c r="E24" s="26">
        <v>0.44</v>
      </c>
      <c r="F24" s="24" t="s">
        <v>106</v>
      </c>
      <c r="G24" s="27" t="s">
        <v>107</v>
      </c>
      <c r="H24" s="28" t="s">
        <v>56</v>
      </c>
      <c r="I24" s="47" t="s">
        <v>115</v>
      </c>
      <c r="J24" s="48">
        <v>5.3929489999999998</v>
      </c>
      <c r="K24" s="48">
        <v>2.5</v>
      </c>
      <c r="L24" s="48"/>
      <c r="M24" s="48">
        <v>2.5</v>
      </c>
      <c r="N24" s="49"/>
      <c r="O24" s="33"/>
      <c r="T24" s="63" t="s">
        <v>41</v>
      </c>
      <c r="U24" s="60" t="s">
        <v>140</v>
      </c>
      <c r="V24" s="61" t="s">
        <v>111</v>
      </c>
    </row>
    <row r="25" spans="1:22" ht="45" customHeight="1">
      <c r="B25" s="21" t="s">
        <v>153</v>
      </c>
      <c r="C25" s="21" t="s">
        <v>154</v>
      </c>
      <c r="D25" s="21" t="s">
        <v>105</v>
      </c>
      <c r="E25" s="26">
        <v>0.3</v>
      </c>
      <c r="F25" s="21" t="s">
        <v>113</v>
      </c>
      <c r="G25" s="32" t="s">
        <v>114</v>
      </c>
      <c r="H25" s="20" t="s">
        <v>40</v>
      </c>
      <c r="I25" s="51" t="s">
        <v>155</v>
      </c>
      <c r="J25" s="48">
        <v>1.6839999999999999</v>
      </c>
      <c r="K25" s="48">
        <v>0.6</v>
      </c>
      <c r="L25" s="48"/>
      <c r="M25" s="48">
        <v>0.6</v>
      </c>
      <c r="N25" s="50"/>
      <c r="O25" s="21"/>
      <c r="T25" s="63" t="s">
        <v>156</v>
      </c>
      <c r="U25" s="62" t="s">
        <v>157</v>
      </c>
      <c r="V25" s="61" t="s">
        <v>111</v>
      </c>
    </row>
    <row r="26" spans="1:22" ht="45" customHeight="1">
      <c r="B26" s="21" t="s">
        <v>158</v>
      </c>
      <c r="C26" s="21">
        <v>157920</v>
      </c>
      <c r="D26" s="21" t="s">
        <v>105</v>
      </c>
      <c r="E26" s="26">
        <v>0.3</v>
      </c>
      <c r="F26" s="21" t="s">
        <v>122</v>
      </c>
      <c r="G26" s="32" t="s">
        <v>123</v>
      </c>
      <c r="H26" s="20" t="s">
        <v>40</v>
      </c>
      <c r="I26" s="51" t="s">
        <v>155</v>
      </c>
      <c r="J26" s="48">
        <v>1.6839999999999999</v>
      </c>
      <c r="K26" s="48">
        <v>0.6</v>
      </c>
      <c r="L26" s="48"/>
      <c r="M26" s="48">
        <v>0.6</v>
      </c>
      <c r="N26" s="50"/>
      <c r="O26" s="21"/>
      <c r="T26" s="63" t="s">
        <v>156</v>
      </c>
      <c r="U26" s="62" t="s">
        <v>157</v>
      </c>
      <c r="V26" s="61" t="s">
        <v>111</v>
      </c>
    </row>
    <row r="27" spans="1:22" ht="45" customHeight="1">
      <c r="B27" s="25" t="s">
        <v>159</v>
      </c>
      <c r="C27" s="24" t="s">
        <v>160</v>
      </c>
      <c r="D27" s="25" t="s">
        <v>105</v>
      </c>
      <c r="E27" s="26">
        <f>(25000000*2)/100000000</f>
        <v>0.5</v>
      </c>
      <c r="F27" s="24" t="s">
        <v>149</v>
      </c>
      <c r="G27" s="27" t="s">
        <v>150</v>
      </c>
      <c r="H27" s="28" t="s">
        <v>40</v>
      </c>
      <c r="I27" s="47" t="s">
        <v>155</v>
      </c>
      <c r="J27" s="48">
        <v>7.0202289999999996</v>
      </c>
      <c r="K27" s="48">
        <v>4.5</v>
      </c>
      <c r="L27" s="48"/>
      <c r="M27" s="48">
        <v>0.5</v>
      </c>
      <c r="N27" s="49"/>
      <c r="O27" s="33"/>
      <c r="T27" s="63" t="s">
        <v>156</v>
      </c>
      <c r="U27" s="60" t="s">
        <v>161</v>
      </c>
      <c r="V27" s="61" t="s">
        <v>111</v>
      </c>
    </row>
    <row r="28" spans="1:22" ht="45" customHeight="1">
      <c r="A28" s="31" t="s">
        <v>135</v>
      </c>
      <c r="B28" s="21" t="s">
        <v>162</v>
      </c>
      <c r="C28" s="21">
        <v>1805269</v>
      </c>
      <c r="D28" s="21" t="s">
        <v>105</v>
      </c>
      <c r="E28" s="26">
        <v>5</v>
      </c>
      <c r="F28" s="21" t="s">
        <v>163</v>
      </c>
      <c r="G28" s="32" t="s">
        <v>164</v>
      </c>
      <c r="H28" s="20" t="s">
        <v>165</v>
      </c>
      <c r="I28" s="51" t="s">
        <v>166</v>
      </c>
      <c r="J28" s="48">
        <v>17.193000000000001</v>
      </c>
      <c r="K28" s="48">
        <v>13</v>
      </c>
      <c r="L28" s="48"/>
      <c r="M28" s="48">
        <v>7.96</v>
      </c>
      <c r="N28" s="50"/>
      <c r="O28" s="21"/>
      <c r="P28" s="31" t="s">
        <v>137</v>
      </c>
      <c r="Q28" s="31" t="s">
        <v>167</v>
      </c>
      <c r="R28" s="31" t="s">
        <v>139</v>
      </c>
      <c r="S28" s="31"/>
      <c r="T28" s="64" t="s">
        <v>168</v>
      </c>
      <c r="U28" s="62" t="s">
        <v>169</v>
      </c>
      <c r="V28" s="65" t="s">
        <v>170</v>
      </c>
    </row>
    <row r="29" spans="1:22" ht="45" customHeight="1">
      <c r="A29" s="34" t="s">
        <v>135</v>
      </c>
      <c r="B29" s="21" t="s">
        <v>171</v>
      </c>
      <c r="C29" s="21" t="s">
        <v>172</v>
      </c>
      <c r="D29" s="21" t="s">
        <v>105</v>
      </c>
      <c r="E29" s="26">
        <v>2.96</v>
      </c>
      <c r="F29" s="21" t="s">
        <v>173</v>
      </c>
      <c r="G29" s="32" t="s">
        <v>174</v>
      </c>
      <c r="H29" s="20" t="s">
        <v>165</v>
      </c>
      <c r="I29" s="51" t="s">
        <v>166</v>
      </c>
      <c r="J29" s="48">
        <v>17.193000000000001</v>
      </c>
      <c r="K29" s="48">
        <v>13</v>
      </c>
      <c r="L29" s="48"/>
      <c r="M29" s="48">
        <v>7.96</v>
      </c>
      <c r="N29" s="50"/>
      <c r="O29" s="21"/>
      <c r="P29" s="34" t="s">
        <v>137</v>
      </c>
      <c r="Q29" s="34" t="s">
        <v>175</v>
      </c>
      <c r="R29" s="34" t="s">
        <v>176</v>
      </c>
      <c r="S29" s="34"/>
      <c r="T29" s="64" t="s">
        <v>168</v>
      </c>
      <c r="U29" s="62" t="s">
        <v>169</v>
      </c>
      <c r="V29" s="65" t="s">
        <v>170</v>
      </c>
    </row>
    <row r="30" spans="1:22" ht="45" customHeight="1">
      <c r="A30" s="22"/>
      <c r="B30" s="21" t="s">
        <v>177</v>
      </c>
      <c r="C30" s="21">
        <v>157914</v>
      </c>
      <c r="D30" s="21" t="s">
        <v>105</v>
      </c>
      <c r="E30" s="26">
        <v>2.9</v>
      </c>
      <c r="F30" s="21" t="s">
        <v>122</v>
      </c>
      <c r="G30" s="32" t="s">
        <v>178</v>
      </c>
      <c r="H30" s="20" t="s">
        <v>165</v>
      </c>
      <c r="I30" s="51" t="s">
        <v>166</v>
      </c>
      <c r="J30" s="48">
        <v>13.5091</v>
      </c>
      <c r="K30" s="48">
        <v>9.5</v>
      </c>
      <c r="L30" s="48"/>
      <c r="M30" s="48">
        <v>2.9</v>
      </c>
      <c r="N30" s="50"/>
      <c r="O30" s="21"/>
      <c r="P30" s="22"/>
      <c r="Q30" s="22"/>
      <c r="R30" s="22"/>
      <c r="S30" s="22"/>
      <c r="T30" s="63" t="s">
        <v>168</v>
      </c>
      <c r="U30" s="62" t="s">
        <v>179</v>
      </c>
      <c r="V30" s="65" t="s">
        <v>170</v>
      </c>
    </row>
    <row r="31" spans="1:22" ht="45" customHeight="1">
      <c r="B31" s="21" t="s">
        <v>129</v>
      </c>
      <c r="C31" s="21">
        <v>160731</v>
      </c>
      <c r="D31" s="21" t="s">
        <v>105</v>
      </c>
      <c r="E31" s="26">
        <v>0.5</v>
      </c>
      <c r="F31" s="21" t="s">
        <v>130</v>
      </c>
      <c r="G31" s="32" t="s">
        <v>131</v>
      </c>
      <c r="H31" s="20" t="s">
        <v>40</v>
      </c>
      <c r="I31" s="51" t="s">
        <v>115</v>
      </c>
      <c r="J31" s="48">
        <v>1.830457</v>
      </c>
      <c r="K31" s="48">
        <v>0.85</v>
      </c>
      <c r="L31" s="48"/>
      <c r="M31" s="48">
        <v>0.5</v>
      </c>
      <c r="N31" s="50"/>
      <c r="O31" s="21"/>
      <c r="T31" s="63" t="s">
        <v>72</v>
      </c>
      <c r="U31" s="62" t="s">
        <v>180</v>
      </c>
      <c r="V31" s="61" t="s">
        <v>111</v>
      </c>
    </row>
    <row r="32" spans="1:22" ht="45" customHeight="1">
      <c r="B32" s="21" t="s">
        <v>181</v>
      </c>
      <c r="C32" s="21">
        <v>160738</v>
      </c>
      <c r="D32" s="21" t="s">
        <v>105</v>
      </c>
      <c r="E32" s="26">
        <v>1.5</v>
      </c>
      <c r="F32" s="21" t="s">
        <v>130</v>
      </c>
      <c r="G32" s="32" t="s">
        <v>182</v>
      </c>
      <c r="H32" s="20" t="s">
        <v>56</v>
      </c>
      <c r="I32" s="51" t="s">
        <v>108</v>
      </c>
      <c r="J32" s="48">
        <v>4.8804999999999996</v>
      </c>
      <c r="K32" s="48">
        <v>3</v>
      </c>
      <c r="L32" s="48"/>
      <c r="M32" s="48">
        <v>3</v>
      </c>
      <c r="N32" s="50"/>
      <c r="O32" s="21"/>
      <c r="T32" s="63" t="s">
        <v>183</v>
      </c>
      <c r="U32" s="62" t="s">
        <v>110</v>
      </c>
      <c r="V32" s="61" t="s">
        <v>111</v>
      </c>
    </row>
    <row r="33" spans="1:22" ht="45" customHeight="1">
      <c r="B33" s="21" t="s">
        <v>184</v>
      </c>
      <c r="C33" s="21">
        <v>157691</v>
      </c>
      <c r="D33" s="21" t="s">
        <v>105</v>
      </c>
      <c r="E33" s="26">
        <v>2.2999999999999998</v>
      </c>
      <c r="F33" s="21" t="s">
        <v>119</v>
      </c>
      <c r="G33" s="32" t="s">
        <v>185</v>
      </c>
      <c r="H33" s="20" t="s">
        <v>40</v>
      </c>
      <c r="I33" s="51" t="s">
        <v>186</v>
      </c>
      <c r="J33" s="48">
        <v>45.177773000000002</v>
      </c>
      <c r="K33" s="48">
        <v>10</v>
      </c>
      <c r="L33" s="48"/>
      <c r="M33" s="48">
        <v>7</v>
      </c>
      <c r="N33" s="50"/>
      <c r="O33" s="21"/>
      <c r="T33" s="63" t="s">
        <v>187</v>
      </c>
      <c r="U33" s="62" t="s">
        <v>188</v>
      </c>
      <c r="V33" s="65" t="s">
        <v>189</v>
      </c>
    </row>
    <row r="34" spans="1:22" ht="45" customHeight="1">
      <c r="A34" s="22"/>
      <c r="B34" s="21" t="s">
        <v>190</v>
      </c>
      <c r="C34" s="21">
        <v>104631</v>
      </c>
      <c r="D34" s="21" t="s">
        <v>105</v>
      </c>
      <c r="E34" s="26">
        <v>0.2</v>
      </c>
      <c r="F34" s="21" t="s">
        <v>191</v>
      </c>
      <c r="G34" s="32" t="s">
        <v>192</v>
      </c>
      <c r="H34" s="20" t="s">
        <v>40</v>
      </c>
      <c r="I34" s="51" t="s">
        <v>186</v>
      </c>
      <c r="J34" s="48">
        <v>45.177773000000002</v>
      </c>
      <c r="K34" s="48">
        <v>10</v>
      </c>
      <c r="L34" s="48"/>
      <c r="M34" s="48">
        <v>7</v>
      </c>
      <c r="N34" s="50"/>
      <c r="O34" s="21"/>
      <c r="P34" s="22"/>
      <c r="Q34" s="22"/>
      <c r="R34" s="22"/>
      <c r="S34" s="22"/>
      <c r="T34" s="63" t="s">
        <v>187</v>
      </c>
      <c r="U34" s="62" t="s">
        <v>188</v>
      </c>
      <c r="V34" s="65" t="s">
        <v>189</v>
      </c>
    </row>
    <row r="35" spans="1:22" ht="45" customHeight="1">
      <c r="B35" s="21" t="s">
        <v>193</v>
      </c>
      <c r="C35" s="21">
        <v>160542</v>
      </c>
      <c r="D35" s="21" t="s">
        <v>105</v>
      </c>
      <c r="E35" s="26">
        <v>3.5</v>
      </c>
      <c r="F35" s="21" t="s">
        <v>125</v>
      </c>
      <c r="G35" s="32" t="s">
        <v>114</v>
      </c>
      <c r="H35" s="20" t="s">
        <v>40</v>
      </c>
      <c r="I35" s="51" t="s">
        <v>186</v>
      </c>
      <c r="J35" s="48">
        <v>45.177773000000002</v>
      </c>
      <c r="K35" s="48">
        <v>10</v>
      </c>
      <c r="L35" s="48"/>
      <c r="M35" s="48">
        <v>7</v>
      </c>
      <c r="N35" s="50"/>
      <c r="O35" s="21"/>
      <c r="T35" s="63" t="s">
        <v>187</v>
      </c>
      <c r="U35" s="62" t="s">
        <v>188</v>
      </c>
      <c r="V35" s="65" t="s">
        <v>189</v>
      </c>
    </row>
    <row r="36" spans="1:22" ht="45" customHeight="1">
      <c r="B36" s="21" t="s">
        <v>193</v>
      </c>
      <c r="C36" s="21" t="s">
        <v>194</v>
      </c>
      <c r="D36" s="21" t="s">
        <v>105</v>
      </c>
      <c r="E36" s="26">
        <v>1.1000000000000001</v>
      </c>
      <c r="F36" s="21" t="s">
        <v>125</v>
      </c>
      <c r="G36" s="32" t="s">
        <v>114</v>
      </c>
      <c r="H36" s="20" t="s">
        <v>40</v>
      </c>
      <c r="I36" s="51" t="s">
        <v>186</v>
      </c>
      <c r="J36" s="48">
        <v>31.698577</v>
      </c>
      <c r="K36" s="48">
        <v>9</v>
      </c>
      <c r="L36" s="48"/>
      <c r="M36" s="48">
        <v>1.1000000000000001</v>
      </c>
      <c r="N36" s="50"/>
      <c r="O36" s="21"/>
      <c r="T36" s="63" t="s">
        <v>187</v>
      </c>
      <c r="U36" s="62" t="s">
        <v>195</v>
      </c>
      <c r="V36" s="65" t="s">
        <v>189</v>
      </c>
    </row>
    <row r="37" spans="1:22" ht="45" customHeight="1">
      <c r="B37" s="21" t="s">
        <v>196</v>
      </c>
      <c r="C37" s="21">
        <v>2005880</v>
      </c>
      <c r="D37" s="21" t="s">
        <v>105</v>
      </c>
      <c r="E37" s="26">
        <v>1.6</v>
      </c>
      <c r="F37" s="21" t="s">
        <v>197</v>
      </c>
      <c r="G37" s="32" t="s">
        <v>198</v>
      </c>
      <c r="H37" s="20" t="s">
        <v>199</v>
      </c>
      <c r="I37" s="51" t="s">
        <v>115</v>
      </c>
      <c r="J37" s="48">
        <v>4.2</v>
      </c>
      <c r="K37" s="48">
        <v>1.6</v>
      </c>
      <c r="L37" s="48"/>
      <c r="M37" s="48">
        <v>1.6</v>
      </c>
      <c r="N37" s="50"/>
      <c r="O37" s="21"/>
      <c r="T37" s="63" t="s">
        <v>187</v>
      </c>
      <c r="U37" s="62" t="s">
        <v>200</v>
      </c>
      <c r="V37" s="61" t="s">
        <v>111</v>
      </c>
    </row>
    <row r="38" spans="1:22" ht="45" customHeight="1">
      <c r="B38" s="21" t="s">
        <v>201</v>
      </c>
      <c r="C38" s="21">
        <v>2005881</v>
      </c>
      <c r="D38" s="21" t="s">
        <v>105</v>
      </c>
      <c r="E38" s="26">
        <v>4</v>
      </c>
      <c r="F38" s="21" t="s">
        <v>197</v>
      </c>
      <c r="G38" s="32" t="s">
        <v>198</v>
      </c>
      <c r="H38" s="20" t="s">
        <v>199</v>
      </c>
      <c r="I38" s="51" t="s">
        <v>115</v>
      </c>
      <c r="J38" s="48">
        <v>25.318873</v>
      </c>
      <c r="K38" s="48">
        <v>12</v>
      </c>
      <c r="L38" s="48"/>
      <c r="M38" s="48">
        <v>10</v>
      </c>
      <c r="N38" s="50"/>
      <c r="O38" s="21"/>
      <c r="T38" s="63" t="s">
        <v>187</v>
      </c>
      <c r="U38" s="62" t="s">
        <v>202</v>
      </c>
      <c r="V38" s="61" t="s">
        <v>111</v>
      </c>
    </row>
    <row r="39" spans="1:22" ht="45" customHeight="1">
      <c r="A39" s="22"/>
      <c r="B39" s="25" t="s">
        <v>203</v>
      </c>
      <c r="C39" s="24" t="s">
        <v>204</v>
      </c>
      <c r="D39" s="25" t="s">
        <v>105</v>
      </c>
      <c r="E39" s="26">
        <v>2</v>
      </c>
      <c r="F39" s="24" t="s">
        <v>149</v>
      </c>
      <c r="G39" s="27" t="s">
        <v>205</v>
      </c>
      <c r="H39" s="28" t="s">
        <v>199</v>
      </c>
      <c r="I39" s="47" t="s">
        <v>115</v>
      </c>
      <c r="J39" s="48">
        <v>25.318873</v>
      </c>
      <c r="K39" s="48">
        <v>12</v>
      </c>
      <c r="L39" s="48"/>
      <c r="M39" s="48">
        <v>10</v>
      </c>
      <c r="N39" s="49"/>
      <c r="O39" s="33"/>
      <c r="P39" s="22"/>
      <c r="Q39" s="22"/>
      <c r="R39" s="22"/>
      <c r="S39" s="22"/>
      <c r="T39" s="63" t="s">
        <v>187</v>
      </c>
      <c r="U39" s="60" t="s">
        <v>202</v>
      </c>
      <c r="V39" s="61" t="s">
        <v>111</v>
      </c>
    </row>
    <row r="40" spans="1:22" ht="45" customHeight="1">
      <c r="A40" s="22"/>
      <c r="B40" s="33" t="s">
        <v>206</v>
      </c>
      <c r="C40" s="24" t="s">
        <v>207</v>
      </c>
      <c r="D40" s="25" t="s">
        <v>105</v>
      </c>
      <c r="E40" s="26">
        <v>2</v>
      </c>
      <c r="F40" s="24" t="s">
        <v>149</v>
      </c>
      <c r="G40" s="27" t="s">
        <v>205</v>
      </c>
      <c r="H40" s="28" t="s">
        <v>199</v>
      </c>
      <c r="I40" s="47" t="s">
        <v>208</v>
      </c>
      <c r="J40" s="48">
        <v>156.11277000000001</v>
      </c>
      <c r="K40" s="48">
        <v>8</v>
      </c>
      <c r="L40" s="48"/>
      <c r="M40" s="48">
        <v>2</v>
      </c>
      <c r="N40" s="49"/>
      <c r="O40" s="33"/>
      <c r="P40" s="22"/>
      <c r="Q40" s="22"/>
      <c r="R40" s="22"/>
      <c r="S40" s="22"/>
      <c r="T40" s="63" t="s">
        <v>187</v>
      </c>
      <c r="U40" s="60" t="s">
        <v>209</v>
      </c>
      <c r="V40" s="61" t="s">
        <v>111</v>
      </c>
    </row>
    <row r="41" spans="1:22" ht="45" customHeight="1">
      <c r="A41" s="22"/>
      <c r="B41" s="33" t="s">
        <v>206</v>
      </c>
      <c r="C41" s="24" t="s">
        <v>207</v>
      </c>
      <c r="D41" s="25" t="s">
        <v>105</v>
      </c>
      <c r="E41" s="26">
        <v>2</v>
      </c>
      <c r="F41" s="24" t="s">
        <v>149</v>
      </c>
      <c r="G41" s="27" t="s">
        <v>205</v>
      </c>
      <c r="H41" s="28" t="s">
        <v>199</v>
      </c>
      <c r="I41" s="47" t="s">
        <v>208</v>
      </c>
      <c r="J41" s="48">
        <v>131.15611999999999</v>
      </c>
      <c r="K41" s="48">
        <v>10</v>
      </c>
      <c r="L41" s="48"/>
      <c r="M41" s="48">
        <v>2</v>
      </c>
      <c r="N41" s="49"/>
      <c r="O41" s="33"/>
      <c r="P41" s="22"/>
      <c r="Q41" s="22"/>
      <c r="R41" s="22"/>
      <c r="S41" s="22"/>
      <c r="T41" s="63" t="s">
        <v>187</v>
      </c>
      <c r="U41" s="60" t="s">
        <v>210</v>
      </c>
      <c r="V41" s="61" t="s">
        <v>111</v>
      </c>
    </row>
    <row r="42" spans="1:22" ht="45" customHeight="1">
      <c r="B42" s="25" t="s">
        <v>211</v>
      </c>
      <c r="C42" s="24" t="s">
        <v>212</v>
      </c>
      <c r="D42" s="25" t="s">
        <v>105</v>
      </c>
      <c r="E42" s="26">
        <v>4</v>
      </c>
      <c r="F42" s="24" t="s">
        <v>213</v>
      </c>
      <c r="G42" s="27" t="s">
        <v>214</v>
      </c>
      <c r="H42" s="28" t="s">
        <v>199</v>
      </c>
      <c r="I42" s="47" t="s">
        <v>186</v>
      </c>
      <c r="J42" s="48">
        <v>25.318873</v>
      </c>
      <c r="K42" s="48">
        <v>12</v>
      </c>
      <c r="L42" s="48"/>
      <c r="M42" s="48">
        <v>10</v>
      </c>
      <c r="N42" s="49"/>
      <c r="O42" s="33"/>
      <c r="T42" s="63" t="s">
        <v>187</v>
      </c>
      <c r="U42" s="60" t="s">
        <v>202</v>
      </c>
      <c r="V42" s="61" t="s">
        <v>111</v>
      </c>
    </row>
    <row r="43" spans="1:22" ht="45" customHeight="1">
      <c r="A43" s="14"/>
      <c r="B43" s="25" t="s">
        <v>215</v>
      </c>
      <c r="C43" s="35" t="s">
        <v>216</v>
      </c>
      <c r="D43" s="25" t="s">
        <v>105</v>
      </c>
      <c r="E43" s="26">
        <f>(50000000*2)/100000000</f>
        <v>1</v>
      </c>
      <c r="F43" s="35" t="s">
        <v>213</v>
      </c>
      <c r="G43" s="36" t="s">
        <v>217</v>
      </c>
      <c r="H43" s="28" t="s">
        <v>40</v>
      </c>
      <c r="I43" s="52" t="s">
        <v>186</v>
      </c>
      <c r="J43" s="48">
        <v>45.177773000000002</v>
      </c>
      <c r="K43" s="48">
        <v>10</v>
      </c>
      <c r="L43" s="48"/>
      <c r="M43" s="48">
        <v>7</v>
      </c>
      <c r="N43" s="49"/>
      <c r="O43" s="33"/>
      <c r="P43" s="14"/>
      <c r="Q43" s="14"/>
      <c r="R43" s="14"/>
      <c r="S43" s="14"/>
      <c r="T43" s="63" t="s">
        <v>187</v>
      </c>
      <c r="U43" s="60" t="s">
        <v>188</v>
      </c>
      <c r="V43" s="65" t="s">
        <v>189</v>
      </c>
    </row>
    <row r="44" spans="1:22" ht="45" customHeight="1">
      <c r="B44" s="21" t="s">
        <v>218</v>
      </c>
      <c r="C44" s="21">
        <v>160734</v>
      </c>
      <c r="D44" s="21" t="s">
        <v>105</v>
      </c>
      <c r="E44" s="26">
        <v>1</v>
      </c>
      <c r="F44" s="21" t="s">
        <v>130</v>
      </c>
      <c r="G44" s="32" t="s">
        <v>219</v>
      </c>
      <c r="H44" s="20" t="s">
        <v>199</v>
      </c>
      <c r="I44" s="51" t="s">
        <v>115</v>
      </c>
      <c r="J44" s="48">
        <v>84.486599999999996</v>
      </c>
      <c r="K44" s="48">
        <v>8</v>
      </c>
      <c r="L44" s="48"/>
      <c r="M44" s="48">
        <v>3</v>
      </c>
      <c r="N44" s="50"/>
      <c r="O44" s="21"/>
      <c r="T44" s="63" t="s">
        <v>220</v>
      </c>
      <c r="U44" s="62" t="s">
        <v>221</v>
      </c>
      <c r="V44" s="61" t="s">
        <v>111</v>
      </c>
    </row>
    <row r="45" spans="1:22" ht="54">
      <c r="B45" s="33" t="s">
        <v>206</v>
      </c>
      <c r="C45" s="37" t="s">
        <v>207</v>
      </c>
      <c r="D45" s="25" t="s">
        <v>105</v>
      </c>
      <c r="E45" s="26">
        <v>2</v>
      </c>
      <c r="F45" s="37" t="s">
        <v>149</v>
      </c>
      <c r="G45" s="38" t="s">
        <v>205</v>
      </c>
      <c r="H45" s="28" t="s">
        <v>199</v>
      </c>
      <c r="I45" s="53" t="s">
        <v>115</v>
      </c>
      <c r="J45" s="48">
        <v>84.486599999999996</v>
      </c>
      <c r="K45" s="48">
        <v>8</v>
      </c>
      <c r="L45" s="48"/>
      <c r="M45" s="48">
        <v>3</v>
      </c>
      <c r="N45" s="54"/>
      <c r="O45" s="33"/>
      <c r="T45" s="63" t="s">
        <v>220</v>
      </c>
      <c r="U45" s="60" t="s">
        <v>221</v>
      </c>
      <c r="V45" s="61" t="s">
        <v>111</v>
      </c>
    </row>
    <row r="46" spans="1:22" ht="54">
      <c r="B46" s="21" t="s">
        <v>222</v>
      </c>
      <c r="C46" s="39">
        <v>1905139</v>
      </c>
      <c r="D46" s="21" t="s">
        <v>105</v>
      </c>
      <c r="E46" s="26">
        <v>0.5</v>
      </c>
      <c r="F46" s="39" t="s">
        <v>113</v>
      </c>
      <c r="G46" s="40" t="s">
        <v>114</v>
      </c>
      <c r="H46" s="20" t="s">
        <v>40</v>
      </c>
      <c r="I46" s="55" t="s">
        <v>223</v>
      </c>
      <c r="J46" s="48">
        <v>4.3433080000000004</v>
      </c>
      <c r="K46" s="48">
        <v>2.5</v>
      </c>
      <c r="L46" s="48"/>
      <c r="M46" s="48">
        <v>2</v>
      </c>
      <c r="N46" s="56"/>
      <c r="O46" s="21"/>
      <c r="T46" s="63" t="s">
        <v>224</v>
      </c>
      <c r="U46" s="62" t="s">
        <v>225</v>
      </c>
      <c r="V46" s="61" t="s">
        <v>111</v>
      </c>
    </row>
    <row r="47" spans="1:22" ht="54">
      <c r="B47" s="21" t="s">
        <v>226</v>
      </c>
      <c r="C47" s="39">
        <v>104632</v>
      </c>
      <c r="D47" s="21" t="s">
        <v>105</v>
      </c>
      <c r="E47" s="26">
        <v>3</v>
      </c>
      <c r="F47" s="39" t="s">
        <v>191</v>
      </c>
      <c r="G47" s="40" t="s">
        <v>164</v>
      </c>
      <c r="H47" s="20" t="s">
        <v>79</v>
      </c>
      <c r="I47" s="55" t="s">
        <v>155</v>
      </c>
      <c r="J47" s="48">
        <v>7.8376549999999998</v>
      </c>
      <c r="K47" s="48">
        <v>6</v>
      </c>
      <c r="L47" s="48"/>
      <c r="M47" s="48">
        <v>6</v>
      </c>
      <c r="N47" s="56"/>
      <c r="O47" s="21"/>
      <c r="T47" s="63" t="s">
        <v>224</v>
      </c>
      <c r="U47" s="62" t="s">
        <v>227</v>
      </c>
      <c r="V47" s="61" t="s">
        <v>111</v>
      </c>
    </row>
    <row r="48" spans="1:22" ht="54">
      <c r="B48" s="21" t="s">
        <v>228</v>
      </c>
      <c r="C48" s="39">
        <v>160622</v>
      </c>
      <c r="D48" s="21" t="s">
        <v>105</v>
      </c>
      <c r="E48" s="26">
        <v>1</v>
      </c>
      <c r="F48" s="39" t="s">
        <v>229</v>
      </c>
      <c r="G48" s="40" t="s">
        <v>114</v>
      </c>
      <c r="H48" s="20" t="s">
        <v>40</v>
      </c>
      <c r="I48" s="55" t="s">
        <v>143</v>
      </c>
      <c r="J48" s="48">
        <v>4.3433080000000004</v>
      </c>
      <c r="K48" s="48">
        <v>2.5</v>
      </c>
      <c r="L48" s="48"/>
      <c r="M48" s="48">
        <v>2</v>
      </c>
      <c r="N48" s="56"/>
      <c r="O48" s="21"/>
      <c r="T48" s="63" t="s">
        <v>224</v>
      </c>
      <c r="U48" s="62" t="s">
        <v>225</v>
      </c>
      <c r="V48" s="61" t="s">
        <v>111</v>
      </c>
    </row>
    <row r="49" spans="1:22" ht="54">
      <c r="B49" s="21" t="s">
        <v>230</v>
      </c>
      <c r="C49" s="39">
        <v>2005187</v>
      </c>
      <c r="D49" s="21" t="s">
        <v>105</v>
      </c>
      <c r="E49" s="26">
        <v>1.5</v>
      </c>
      <c r="F49" s="39" t="s">
        <v>127</v>
      </c>
      <c r="G49" s="40" t="s">
        <v>231</v>
      </c>
      <c r="H49" s="20" t="s">
        <v>79</v>
      </c>
      <c r="I49" s="55" t="s">
        <v>108</v>
      </c>
      <c r="J49" s="48">
        <v>7.8376549999999998</v>
      </c>
      <c r="K49" s="48">
        <v>6</v>
      </c>
      <c r="L49" s="48"/>
      <c r="M49" s="48">
        <v>6</v>
      </c>
      <c r="N49" s="56"/>
      <c r="O49" s="21"/>
      <c r="T49" s="63" t="s">
        <v>224</v>
      </c>
      <c r="U49" s="62" t="s">
        <v>227</v>
      </c>
      <c r="V49" s="61" t="s">
        <v>111</v>
      </c>
    </row>
    <row r="50" spans="1:22" ht="54">
      <c r="B50" s="21" t="s">
        <v>232</v>
      </c>
      <c r="C50" s="39">
        <v>160739</v>
      </c>
      <c r="D50" s="21" t="s">
        <v>105</v>
      </c>
      <c r="E50" s="26">
        <v>0.5</v>
      </c>
      <c r="F50" s="39" t="s">
        <v>130</v>
      </c>
      <c r="G50" s="40" t="s">
        <v>131</v>
      </c>
      <c r="H50" s="20" t="s">
        <v>40</v>
      </c>
      <c r="I50" s="55" t="s">
        <v>108</v>
      </c>
      <c r="J50" s="48">
        <v>4.3433080000000004</v>
      </c>
      <c r="K50" s="48">
        <v>2.5</v>
      </c>
      <c r="L50" s="48"/>
      <c r="M50" s="48">
        <v>2</v>
      </c>
      <c r="N50" s="56"/>
      <c r="O50" s="21"/>
      <c r="T50" s="63" t="s">
        <v>224</v>
      </c>
      <c r="U50" s="62" t="s">
        <v>225</v>
      </c>
      <c r="V50" s="61" t="s">
        <v>111</v>
      </c>
    </row>
    <row r="51" spans="1:22" ht="54">
      <c r="B51" s="21" t="s">
        <v>233</v>
      </c>
      <c r="C51" s="39">
        <v>160741</v>
      </c>
      <c r="D51" s="21" t="s">
        <v>105</v>
      </c>
      <c r="E51" s="26">
        <v>1.5</v>
      </c>
      <c r="F51" s="39" t="s">
        <v>130</v>
      </c>
      <c r="G51" s="40" t="s">
        <v>192</v>
      </c>
      <c r="H51" s="20" t="s">
        <v>79</v>
      </c>
      <c r="I51" s="55" t="s">
        <v>108</v>
      </c>
      <c r="J51" s="48">
        <v>7.8376549999999998</v>
      </c>
      <c r="K51" s="48">
        <v>6</v>
      </c>
      <c r="L51" s="48"/>
      <c r="M51" s="48">
        <v>6</v>
      </c>
      <c r="N51" s="56"/>
      <c r="O51" s="21"/>
      <c r="T51" s="63" t="s">
        <v>224</v>
      </c>
      <c r="U51" s="62" t="s">
        <v>227</v>
      </c>
      <c r="V51" s="61" t="s">
        <v>111</v>
      </c>
    </row>
    <row r="52" spans="1:22" ht="81" customHeight="1">
      <c r="B52" s="21" t="s">
        <v>234</v>
      </c>
      <c r="C52" s="39">
        <v>1905144</v>
      </c>
      <c r="D52" s="21" t="s">
        <v>105</v>
      </c>
      <c r="E52" s="26">
        <v>1</v>
      </c>
      <c r="F52" s="39" t="s">
        <v>113</v>
      </c>
      <c r="G52" s="40" t="s">
        <v>114</v>
      </c>
      <c r="H52" s="20" t="s">
        <v>40</v>
      </c>
      <c r="I52" s="55" t="s">
        <v>155</v>
      </c>
      <c r="J52" s="48">
        <v>9.5749899999999997</v>
      </c>
      <c r="K52" s="48">
        <v>6.5</v>
      </c>
      <c r="L52" s="48"/>
      <c r="M52" s="48">
        <v>3</v>
      </c>
      <c r="N52" s="56"/>
      <c r="O52" s="21"/>
      <c r="T52" s="63" t="s">
        <v>235</v>
      </c>
      <c r="U52" s="62" t="s">
        <v>236</v>
      </c>
      <c r="V52" s="61" t="s">
        <v>111</v>
      </c>
    </row>
    <row r="53" spans="1:22" s="14" customFormat="1" ht="94.5">
      <c r="A53" s="41"/>
      <c r="B53" s="21" t="s">
        <v>237</v>
      </c>
      <c r="C53" s="39">
        <v>160549</v>
      </c>
      <c r="D53" s="21" t="s">
        <v>105</v>
      </c>
      <c r="E53" s="26">
        <v>1</v>
      </c>
      <c r="F53" s="39" t="s">
        <v>125</v>
      </c>
      <c r="G53" s="40" t="s">
        <v>114</v>
      </c>
      <c r="H53" s="20" t="s">
        <v>40</v>
      </c>
      <c r="I53" s="55" t="s">
        <v>155</v>
      </c>
      <c r="J53" s="48">
        <v>9.5749899999999997</v>
      </c>
      <c r="K53" s="48">
        <v>6.5</v>
      </c>
      <c r="L53" s="48"/>
      <c r="M53" s="48">
        <v>3</v>
      </c>
      <c r="N53" s="56"/>
      <c r="O53" s="21"/>
      <c r="P53" s="41"/>
      <c r="Q53" s="41"/>
      <c r="R53" s="41"/>
      <c r="S53" s="41"/>
      <c r="T53" s="63" t="s">
        <v>235</v>
      </c>
      <c r="U53" s="62" t="s">
        <v>236</v>
      </c>
      <c r="V53" s="61" t="s">
        <v>111</v>
      </c>
    </row>
    <row r="54" spans="1:22" ht="54">
      <c r="B54" s="21" t="s">
        <v>238</v>
      </c>
      <c r="C54" s="39">
        <v>2005878</v>
      </c>
      <c r="D54" s="21" t="s">
        <v>105</v>
      </c>
      <c r="E54" s="26">
        <v>0.4</v>
      </c>
      <c r="F54" s="39" t="s">
        <v>197</v>
      </c>
      <c r="G54" s="40" t="s">
        <v>219</v>
      </c>
      <c r="H54" s="20" t="s">
        <v>239</v>
      </c>
      <c r="I54" s="55" t="s">
        <v>115</v>
      </c>
      <c r="J54" s="48">
        <v>4</v>
      </c>
      <c r="K54" s="48">
        <v>0.7</v>
      </c>
      <c r="L54" s="48"/>
      <c r="M54" s="48">
        <v>0.4</v>
      </c>
      <c r="N54" s="56"/>
      <c r="O54" s="21"/>
      <c r="T54" s="63" t="s">
        <v>235</v>
      </c>
      <c r="U54" s="62" t="s">
        <v>240</v>
      </c>
      <c r="V54" s="61" t="s">
        <v>111</v>
      </c>
    </row>
    <row r="55" spans="1:22" ht="94.5">
      <c r="B55" s="25" t="s">
        <v>241</v>
      </c>
      <c r="C55" s="37" t="s">
        <v>242</v>
      </c>
      <c r="D55" s="25" t="s">
        <v>105</v>
      </c>
      <c r="E55" s="26">
        <v>0.5</v>
      </c>
      <c r="F55" s="37" t="s">
        <v>213</v>
      </c>
      <c r="G55" s="38" t="s">
        <v>217</v>
      </c>
      <c r="H55" s="28" t="s">
        <v>40</v>
      </c>
      <c r="I55" s="53" t="s">
        <v>155</v>
      </c>
      <c r="J55" s="48">
        <v>9.5749899999999997</v>
      </c>
      <c r="K55" s="48">
        <v>6.5</v>
      </c>
      <c r="L55" s="48"/>
      <c r="M55" s="48">
        <v>3</v>
      </c>
      <c r="N55" s="54"/>
      <c r="O55" s="33"/>
      <c r="T55" s="63" t="s">
        <v>235</v>
      </c>
      <c r="U55" s="60" t="s">
        <v>236</v>
      </c>
      <c r="V55" s="61" t="s">
        <v>111</v>
      </c>
    </row>
    <row r="56" spans="1:22" ht="72" customHeight="1">
      <c r="B56" s="25" t="s">
        <v>241</v>
      </c>
      <c r="C56" s="37" t="s">
        <v>242</v>
      </c>
      <c r="D56" s="25" t="s">
        <v>105</v>
      </c>
      <c r="E56" s="26">
        <v>0.5</v>
      </c>
      <c r="F56" s="37" t="s">
        <v>213</v>
      </c>
      <c r="G56" s="38" t="s">
        <v>217</v>
      </c>
      <c r="H56" s="28" t="s">
        <v>40</v>
      </c>
      <c r="I56" s="53" t="s">
        <v>155</v>
      </c>
      <c r="J56" s="48">
        <v>9.5749899999999997</v>
      </c>
      <c r="K56" s="48">
        <v>6.5</v>
      </c>
      <c r="L56" s="48"/>
      <c r="M56" s="48">
        <v>3</v>
      </c>
      <c r="N56" s="54"/>
      <c r="O56" s="33"/>
      <c r="T56" s="63" t="s">
        <v>235</v>
      </c>
      <c r="U56" s="60" t="s">
        <v>236</v>
      </c>
      <c r="V56" s="61" t="s">
        <v>111</v>
      </c>
    </row>
  </sheetData>
  <mergeCells count="11">
    <mergeCell ref="T8:T9"/>
    <mergeCell ref="U8:U9"/>
    <mergeCell ref="V8:V9"/>
    <mergeCell ref="B4:O4"/>
    <mergeCell ref="B6:O6"/>
    <mergeCell ref="C8:H8"/>
    <mergeCell ref="J8:K8"/>
    <mergeCell ref="L8:M8"/>
    <mergeCell ref="I8:I9"/>
    <mergeCell ref="N8:N9"/>
    <mergeCell ref="O8:O9"/>
  </mergeCells>
  <phoneticPr fontId="13" type="noConversion"/>
  <pageMargins left="0.75138888888888899" right="0.75138888888888899" top="0.26736111111111099" bottom="0.26736111111111099" header="0" footer="0"/>
  <pageSetup paperSize="9" scale="99" orientation="landscape"/>
</worksheet>
</file>

<file path=xl/worksheets/sheet3.xml><?xml version="1.0" encoding="utf-8"?>
<worksheet xmlns="http://schemas.openxmlformats.org/spreadsheetml/2006/main" xmlns:r="http://schemas.openxmlformats.org/officeDocument/2006/relationships">
  <sheetPr>
    <pageSetUpPr fitToPage="1"/>
  </sheetPr>
  <dimension ref="A1:I16"/>
  <sheetViews>
    <sheetView tabSelected="1" workbookViewId="0">
      <pane ySplit="8" topLeftCell="A9" activePane="bottomLeft" state="frozen"/>
      <selection pane="bottomLeft" activeCell="F22" sqref="F22"/>
    </sheetView>
  </sheetViews>
  <sheetFormatPr defaultColWidth="10" defaultRowHeight="13.5"/>
  <cols>
    <col min="1" max="1" width="9" hidden="1"/>
    <col min="2" max="2" width="13.25" customWidth="1"/>
    <col min="3" max="3" width="20.25" customWidth="1"/>
    <col min="4" max="4" width="14.875" customWidth="1"/>
    <col min="5" max="5" width="9" hidden="1"/>
    <col min="6" max="6" width="28.25" customWidth="1"/>
    <col min="7" max="7" width="16.375" customWidth="1"/>
    <col min="8" max="8" width="9" hidden="1"/>
    <col min="9" max="9" width="0.125" customWidth="1"/>
    <col min="10" max="10" width="9.75" customWidth="1"/>
  </cols>
  <sheetData>
    <row r="1" spans="1:9" ht="33.75" hidden="1">
      <c r="A1" s="1">
        <v>0</v>
      </c>
      <c r="B1" s="1" t="s">
        <v>243</v>
      </c>
      <c r="C1" s="1" t="s">
        <v>244</v>
      </c>
    </row>
    <row r="2" spans="1:9" hidden="1">
      <c r="A2" s="1">
        <v>0</v>
      </c>
      <c r="B2" s="1" t="s">
        <v>3</v>
      </c>
      <c r="C2" s="1" t="s">
        <v>4</v>
      </c>
      <c r="D2" s="1" t="s">
        <v>5</v>
      </c>
      <c r="F2" s="1" t="s">
        <v>245</v>
      </c>
      <c r="G2" s="1" t="s">
        <v>246</v>
      </c>
      <c r="H2" s="1" t="s">
        <v>7</v>
      </c>
    </row>
    <row r="3" spans="1:9" ht="112.5" hidden="1">
      <c r="A3" s="1">
        <v>0</v>
      </c>
      <c r="C3" s="1" t="s">
        <v>8</v>
      </c>
      <c r="D3" s="1" t="s">
        <v>247</v>
      </c>
      <c r="E3" s="1" t="s">
        <v>20</v>
      </c>
      <c r="F3" s="1" t="s">
        <v>248</v>
      </c>
      <c r="G3" s="1" t="s">
        <v>249</v>
      </c>
      <c r="H3" s="1" t="s">
        <v>250</v>
      </c>
      <c r="I3" s="1" t="s">
        <v>250</v>
      </c>
    </row>
    <row r="4" spans="1:9" ht="32.1" customHeight="1">
      <c r="A4" s="1">
        <v>0</v>
      </c>
      <c r="B4" s="2" t="s">
        <v>251</v>
      </c>
    </row>
    <row r="5" spans="1:9" ht="27.95" customHeight="1">
      <c r="A5" s="1">
        <v>0</v>
      </c>
      <c r="B5" s="109" t="s">
        <v>252</v>
      </c>
      <c r="C5" s="109"/>
      <c r="D5" s="109"/>
      <c r="E5" s="109"/>
      <c r="F5" s="109"/>
      <c r="G5" s="109"/>
    </row>
    <row r="6" spans="1:9" ht="14.25" customHeight="1">
      <c r="A6" s="1">
        <v>0</v>
      </c>
      <c r="B6" s="11"/>
      <c r="C6" s="11"/>
      <c r="D6" s="11"/>
      <c r="E6" s="11"/>
      <c r="F6" s="11"/>
      <c r="G6" s="3" t="s">
        <v>25</v>
      </c>
    </row>
    <row r="7" spans="1:9" ht="27" customHeight="1">
      <c r="A7" s="1">
        <v>0</v>
      </c>
      <c r="B7" s="115" t="s">
        <v>253</v>
      </c>
      <c r="C7" s="115" t="s">
        <v>254</v>
      </c>
      <c r="D7" s="115"/>
      <c r="E7" s="5"/>
      <c r="F7" s="115" t="s">
        <v>255</v>
      </c>
      <c r="G7" s="115"/>
    </row>
    <row r="8" spans="1:9" ht="26.1" customHeight="1">
      <c r="A8" s="1">
        <v>0</v>
      </c>
      <c r="B8" s="115"/>
      <c r="C8" s="4" t="s">
        <v>30</v>
      </c>
      <c r="D8" s="4" t="s">
        <v>256</v>
      </c>
      <c r="E8" s="5"/>
      <c r="F8" s="4" t="s">
        <v>102</v>
      </c>
      <c r="G8" s="4" t="s">
        <v>256</v>
      </c>
    </row>
    <row r="9" spans="1:9" ht="20.100000000000001" customHeight="1">
      <c r="A9" s="1">
        <v>0</v>
      </c>
      <c r="B9" s="4" t="s">
        <v>257</v>
      </c>
      <c r="C9" s="12"/>
      <c r="D9" s="9">
        <v>0.3</v>
      </c>
      <c r="E9" s="5"/>
      <c r="F9" s="12"/>
      <c r="G9" s="9">
        <v>0.3</v>
      </c>
    </row>
    <row r="10" spans="1:9" ht="20.100000000000001" customHeight="1">
      <c r="A10" s="1" t="s">
        <v>135</v>
      </c>
      <c r="B10" s="4">
        <v>1</v>
      </c>
      <c r="C10" s="140" t="s">
        <v>291</v>
      </c>
      <c r="D10" s="9">
        <v>0.15</v>
      </c>
      <c r="E10" s="12" t="s">
        <v>258</v>
      </c>
      <c r="F10" s="8" t="s">
        <v>259</v>
      </c>
      <c r="G10" s="9"/>
      <c r="H10" s="1" t="s">
        <v>260</v>
      </c>
      <c r="I10" s="1" t="s">
        <v>260</v>
      </c>
    </row>
    <row r="11" spans="1:9" ht="20.100000000000001" customHeight="1">
      <c r="A11" s="1" t="s">
        <v>135</v>
      </c>
      <c r="B11" s="4">
        <v>2</v>
      </c>
      <c r="C11" s="140" t="s">
        <v>292</v>
      </c>
      <c r="D11" s="9">
        <v>0.15</v>
      </c>
      <c r="E11" s="12" t="s">
        <v>261</v>
      </c>
      <c r="F11" s="8" t="s">
        <v>262</v>
      </c>
      <c r="G11" s="9"/>
      <c r="H11" s="1" t="s">
        <v>263</v>
      </c>
      <c r="I11" s="1" t="s">
        <v>263</v>
      </c>
    </row>
    <row r="12" spans="1:9" ht="20.100000000000001" customHeight="1">
      <c r="A12" s="1" t="s">
        <v>135</v>
      </c>
      <c r="B12" s="4">
        <v>3</v>
      </c>
      <c r="C12" s="8"/>
      <c r="D12" s="9"/>
      <c r="E12" s="12" t="s">
        <v>264</v>
      </c>
      <c r="F12" s="8" t="s">
        <v>265</v>
      </c>
      <c r="G12" s="9"/>
      <c r="H12" s="1" t="s">
        <v>266</v>
      </c>
      <c r="I12" s="1" t="s">
        <v>266</v>
      </c>
    </row>
    <row r="13" spans="1:9" ht="20.100000000000001" customHeight="1">
      <c r="A13" s="1" t="s">
        <v>135</v>
      </c>
      <c r="B13" s="4">
        <v>4</v>
      </c>
      <c r="C13" s="8"/>
      <c r="D13" s="9"/>
      <c r="E13" s="12" t="s">
        <v>267</v>
      </c>
      <c r="F13" s="8" t="s">
        <v>268</v>
      </c>
      <c r="G13" s="9"/>
      <c r="H13" s="1" t="s">
        <v>269</v>
      </c>
      <c r="I13" s="1" t="s">
        <v>269</v>
      </c>
    </row>
    <row r="14" spans="1:9" ht="20.100000000000001" customHeight="1">
      <c r="A14" s="1" t="s">
        <v>135</v>
      </c>
      <c r="B14" s="4">
        <v>5</v>
      </c>
      <c r="C14" s="8"/>
      <c r="D14" s="9"/>
      <c r="E14" s="12" t="s">
        <v>270</v>
      </c>
      <c r="F14" s="8" t="s">
        <v>271</v>
      </c>
      <c r="G14" s="9"/>
      <c r="H14" s="1" t="s">
        <v>272</v>
      </c>
      <c r="I14" s="1" t="s">
        <v>272</v>
      </c>
    </row>
    <row r="15" spans="1:9" ht="20.100000000000001" customHeight="1">
      <c r="A15" s="1" t="s">
        <v>135</v>
      </c>
      <c r="B15" s="4">
        <v>6</v>
      </c>
      <c r="C15" s="8"/>
      <c r="D15" s="9"/>
      <c r="E15" s="12" t="s">
        <v>273</v>
      </c>
      <c r="F15" s="8" t="s">
        <v>274</v>
      </c>
      <c r="G15" s="9"/>
      <c r="H15" s="1" t="s">
        <v>275</v>
      </c>
      <c r="I15" s="1" t="s">
        <v>275</v>
      </c>
    </row>
    <row r="16" spans="1:9" ht="20.100000000000001" customHeight="1">
      <c r="A16" s="1" t="s">
        <v>135</v>
      </c>
      <c r="B16" s="4">
        <v>7</v>
      </c>
      <c r="C16" s="8"/>
      <c r="D16" s="9"/>
      <c r="E16" s="12" t="s">
        <v>277</v>
      </c>
      <c r="F16" s="8" t="s">
        <v>293</v>
      </c>
      <c r="G16" s="9">
        <v>0.3</v>
      </c>
      <c r="H16" s="1" t="s">
        <v>278</v>
      </c>
      <c r="I16" s="1" t="s">
        <v>278</v>
      </c>
    </row>
  </sheetData>
  <mergeCells count="4">
    <mergeCell ref="B5:G5"/>
    <mergeCell ref="C7:D7"/>
    <mergeCell ref="F7:G7"/>
    <mergeCell ref="B7:B8"/>
  </mergeCells>
  <phoneticPr fontId="13" type="noConversion"/>
  <pageMargins left="0.75138888888888899" right="0.75138888888888899" top="0.26736111111111099" bottom="0.26736111111111099" header="0" footer="0"/>
  <pageSetup paperSize="9" scale="94" orientation="portrait"/>
</worksheet>
</file>

<file path=xl/worksheets/sheet4.xml><?xml version="1.0" encoding="utf-8"?>
<worksheet xmlns="http://schemas.openxmlformats.org/spreadsheetml/2006/main" xmlns:r="http://schemas.openxmlformats.org/officeDocument/2006/relationships">
  <sheetPr>
    <pageSetUpPr fitToPage="1"/>
  </sheetPr>
  <dimension ref="A1:H16"/>
  <sheetViews>
    <sheetView topLeftCell="B4" workbookViewId="0">
      <selection activeCell="O15" sqref="O15"/>
    </sheetView>
  </sheetViews>
  <sheetFormatPr defaultColWidth="10" defaultRowHeight="13.5"/>
  <cols>
    <col min="1" max="1" width="9" hidden="1"/>
    <col min="2" max="2" width="12.25" customWidth="1"/>
    <col min="3" max="3" width="19.125" customWidth="1"/>
    <col min="4" max="4" width="15.75" customWidth="1"/>
    <col min="5" max="5" width="9" hidden="1"/>
    <col min="6" max="6" width="27.875" customWidth="1"/>
    <col min="7" max="7" width="14" customWidth="1"/>
    <col min="8" max="8" width="9" hidden="1"/>
    <col min="9" max="9" width="9.75" customWidth="1"/>
  </cols>
  <sheetData>
    <row r="1" spans="1:8" ht="33.75" hidden="1">
      <c r="A1" s="1">
        <v>0</v>
      </c>
      <c r="B1" s="1" t="s">
        <v>243</v>
      </c>
      <c r="C1" s="1" t="s">
        <v>279</v>
      </c>
    </row>
    <row r="2" spans="1:8" hidden="1">
      <c r="A2" s="1">
        <v>0</v>
      </c>
      <c r="B2" s="1" t="s">
        <v>3</v>
      </c>
      <c r="C2" s="1" t="s">
        <v>4</v>
      </c>
      <c r="D2" s="1" t="s">
        <v>5</v>
      </c>
      <c r="F2" s="1" t="s">
        <v>245</v>
      </c>
      <c r="G2" s="1" t="s">
        <v>246</v>
      </c>
      <c r="H2" s="1" t="s">
        <v>92</v>
      </c>
    </row>
    <row r="3" spans="1:8" hidden="1">
      <c r="A3" s="1">
        <v>0</v>
      </c>
      <c r="C3" s="1" t="s">
        <v>8</v>
      </c>
      <c r="D3" s="1" t="s">
        <v>247</v>
      </c>
      <c r="E3" s="1" t="s">
        <v>20</v>
      </c>
      <c r="F3" s="1" t="s">
        <v>248</v>
      </c>
      <c r="G3" s="1" t="s">
        <v>249</v>
      </c>
      <c r="H3" s="1" t="s">
        <v>250</v>
      </c>
    </row>
    <row r="4" spans="1:8" ht="26.1" customHeight="1">
      <c r="A4" s="1">
        <v>0</v>
      </c>
      <c r="B4" s="2" t="s">
        <v>280</v>
      </c>
    </row>
    <row r="5" spans="1:8" ht="27.95" customHeight="1">
      <c r="A5" s="1">
        <v>0</v>
      </c>
      <c r="B5" s="109" t="s">
        <v>281</v>
      </c>
      <c r="C5" s="109"/>
      <c r="D5" s="109"/>
      <c r="E5" s="109"/>
      <c r="F5" s="109"/>
      <c r="G5" s="109"/>
    </row>
    <row r="6" spans="1:8" ht="14.25" customHeight="1">
      <c r="A6" s="1">
        <v>0</v>
      </c>
      <c r="G6" s="3" t="s">
        <v>25</v>
      </c>
    </row>
    <row r="7" spans="1:8" ht="19.899999999999999" customHeight="1">
      <c r="A7" s="1">
        <v>0</v>
      </c>
      <c r="B7" s="115" t="s">
        <v>253</v>
      </c>
      <c r="C7" s="115" t="s">
        <v>282</v>
      </c>
      <c r="D7" s="115"/>
      <c r="E7" s="5"/>
      <c r="F7" s="115" t="s">
        <v>283</v>
      </c>
      <c r="G7" s="115"/>
    </row>
    <row r="8" spans="1:8" ht="19.899999999999999" customHeight="1">
      <c r="A8" s="1">
        <v>0</v>
      </c>
      <c r="B8" s="115"/>
      <c r="C8" s="4" t="s">
        <v>30</v>
      </c>
      <c r="D8" s="4" t="s">
        <v>256</v>
      </c>
      <c r="E8" s="5"/>
      <c r="F8" s="4" t="s">
        <v>102</v>
      </c>
      <c r="G8" s="4" t="s">
        <v>256</v>
      </c>
    </row>
    <row r="9" spans="1:8" ht="24" customHeight="1">
      <c r="A9" s="1">
        <v>0</v>
      </c>
      <c r="B9" s="4" t="s">
        <v>257</v>
      </c>
      <c r="C9" s="6"/>
      <c r="D9" s="7"/>
      <c r="E9" s="6"/>
      <c r="F9" s="6"/>
      <c r="G9" s="7"/>
      <c r="H9" s="1"/>
    </row>
    <row r="10" spans="1:8" ht="24" customHeight="1">
      <c r="A10" s="1" t="s">
        <v>135</v>
      </c>
      <c r="B10" s="4">
        <v>1</v>
      </c>
      <c r="C10" s="8"/>
      <c r="D10" s="9"/>
      <c r="E10" s="8" t="s">
        <v>284</v>
      </c>
      <c r="F10" s="8" t="s">
        <v>285</v>
      </c>
      <c r="G10" s="9"/>
      <c r="H10" s="1" t="s">
        <v>260</v>
      </c>
    </row>
    <row r="11" spans="1:8" ht="24" customHeight="1">
      <c r="A11" s="1" t="s">
        <v>135</v>
      </c>
      <c r="B11" s="4">
        <v>2</v>
      </c>
      <c r="C11" s="8"/>
      <c r="D11" s="9"/>
      <c r="E11" s="8" t="s">
        <v>286</v>
      </c>
      <c r="F11" s="8" t="s">
        <v>285</v>
      </c>
      <c r="G11" s="9"/>
      <c r="H11" s="1" t="s">
        <v>266</v>
      </c>
    </row>
    <row r="12" spans="1:8" ht="24" customHeight="1">
      <c r="A12" s="1" t="s">
        <v>135</v>
      </c>
      <c r="B12" s="4">
        <v>3</v>
      </c>
      <c r="C12" s="8"/>
      <c r="D12" s="9"/>
      <c r="E12" s="8" t="s">
        <v>287</v>
      </c>
      <c r="F12" s="8" t="s">
        <v>285</v>
      </c>
      <c r="G12" s="9"/>
      <c r="H12" s="1" t="s">
        <v>269</v>
      </c>
    </row>
    <row r="13" spans="1:8" ht="24" customHeight="1">
      <c r="A13" s="1" t="s">
        <v>135</v>
      </c>
      <c r="B13" s="4">
        <v>4</v>
      </c>
      <c r="C13" s="8"/>
      <c r="D13" s="9"/>
      <c r="E13" s="8" t="s">
        <v>288</v>
      </c>
      <c r="F13" s="8" t="s">
        <v>285</v>
      </c>
      <c r="G13" s="9"/>
      <c r="H13" s="1" t="s">
        <v>272</v>
      </c>
    </row>
    <row r="14" spans="1:8" ht="24" customHeight="1">
      <c r="A14" s="1" t="s">
        <v>135</v>
      </c>
      <c r="B14" s="4">
        <v>5</v>
      </c>
      <c r="C14" s="8"/>
      <c r="D14" s="9"/>
      <c r="E14" s="8" t="s">
        <v>289</v>
      </c>
      <c r="F14" s="8" t="s">
        <v>285</v>
      </c>
      <c r="G14" s="9"/>
      <c r="H14" s="1" t="s">
        <v>275</v>
      </c>
    </row>
    <row r="15" spans="1:8" ht="24" customHeight="1">
      <c r="A15" s="1" t="s">
        <v>135</v>
      </c>
      <c r="B15" s="4">
        <v>6</v>
      </c>
      <c r="C15" s="8"/>
      <c r="D15" s="9"/>
      <c r="E15" s="8" t="s">
        <v>290</v>
      </c>
      <c r="F15" s="8" t="s">
        <v>285</v>
      </c>
      <c r="G15" s="9"/>
      <c r="H15" s="1" t="s">
        <v>278</v>
      </c>
    </row>
    <row r="16" spans="1:8" ht="24" customHeight="1">
      <c r="B16" s="10" t="s">
        <v>276</v>
      </c>
      <c r="C16" s="10"/>
      <c r="D16" s="10"/>
      <c r="E16" s="10"/>
      <c r="F16" s="10" t="s">
        <v>276</v>
      </c>
      <c r="G16" s="5"/>
    </row>
  </sheetData>
  <mergeCells count="4">
    <mergeCell ref="B5:G5"/>
    <mergeCell ref="C7:D7"/>
    <mergeCell ref="F7:G7"/>
    <mergeCell ref="B7:B8"/>
  </mergeCells>
  <phoneticPr fontId="13" type="noConversion"/>
  <pageMargins left="0.75138888888888899" right="0.75138888888888899" top="0.26736111111111099" bottom="0.26736111111111099" header="0" footer="0"/>
  <pageSetup paperSize="9" scale="98" orientation="portrait"/>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工作表</vt:lpstr>
      </vt:variant>
      <vt:variant>
        <vt:i4>4</vt:i4>
      </vt:variant>
      <vt:variant>
        <vt:lpstr>命名范围</vt:lpstr>
      </vt:variant>
      <vt:variant>
        <vt:i4>1</vt:i4>
      </vt:variant>
    </vt:vector>
  </HeadingPairs>
  <TitlesOfParts>
    <vt:vector size="5" baseType="lpstr">
      <vt:lpstr>新增地方政府一般债券情况表</vt:lpstr>
      <vt:lpstr>新增地方政府专项债券情况表</vt:lpstr>
      <vt:lpstr>新增地方政府一般债券资金收支情况表</vt:lpstr>
      <vt:lpstr>新增地方政府专项债券资金收支情况表</vt:lpstr>
      <vt:lpstr>新增地方政府一般债券情况表!Print_Area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2022-06-24T09:35:00Z</dcterms:created>
  <dcterms:modified xsi:type="dcterms:W3CDTF">2022-06-28T02:39:56Z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y fmtid="{D5CDD505-2E9C-101B-9397-08002B2CF9AE}" pid="3" name="ICV">
    <vt:lpwstr>DE3ED9E67A084EE080544A6D75657C27</vt:lpwstr>
  </property>
</Properties>
</file>